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<sst xmlns="http://schemas.openxmlformats.org/spreadsheetml/2006/main" count="1031" uniqueCount="185">
  <si>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</si>
  <si>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</si>
  <si>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</si>
  <si>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</si>
  <si>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</si>
  <si>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</si>
  <si>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</si>
  <si>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</si>
  <si>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</si>
  <si>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</si>
  <si>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</si>
  <si>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</si>
  <si>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</si>
  <si>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</si>
  <si>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</si>
  <si>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</si>
  <si>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</si>
  <si>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</si>
  <si>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</si>
  <si>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</si>
  <si>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</si>
  <si>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</si>
  <si>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</si>
  <si>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</si>
  <si>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</si>
  <si>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</si>
  <si>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</si>
  <si>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</si>
  <si>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</si>
  <si>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</si>
  <si>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</si>
  <si>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</si>
  <si>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</si>
  <si>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</si>
  <si>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</si>
  <si>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</si>
  <si>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</si>
  <si>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</si>
  <si>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</si>
  <si>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</si>
  <si>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</si>
  <si>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</si>
  <si>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ОБСЛУЖИВАНИЕ ГОСУДАРСТВЕННОГО И МУНИЦИПАЛЬНОГО ДОЛГА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</si>
  <si>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</si>
  <si>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</si>
  <si>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</si>
  <si>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</si>
  <si>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</si>
  <si>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</si>
  <si>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</si>
  <si>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</si>
  <si>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Обслуживание государственного внутреннего и муниципального долга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</si>
  <si>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</si>
  <si>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</si>
  <si>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</si>
  <si>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</si>
  <si>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</si>
  <si>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</si>
  <si>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</si>
  <si>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</si>
  <si>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</si>
  <si>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</si>
  <si>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</si>
  <si>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</si>
  <si>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</si>
  <si>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</si>
  <si>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</si>
  <si>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</si>
  <si>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</si>
  <si>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</si>
  <si>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</si>
  <si>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</si>
  <si>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</si>
  <si>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</si>
  <si>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</si>
  <si>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</si>
  <si>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</si>
  <si>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</si>
  <si>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000 2020208913 0002 151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</si>
  <si>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</si>
  <si>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</si>
  <si>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</si>
  <si>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</si>
  <si>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</si>
  <si>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</si>
  <si>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</si>
  <si>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</si>
  <si>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</si>
  <si>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</si>
  <si>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</si>
  <si>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</si>
  <si>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</si>
  <si>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</si>
  <si>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</si>
  <si>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</si>
  <si>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</si>
  <si>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</si>
  <si>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</si>
  <si>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</si>
  <si>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</si>
  <si>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</si>
  <si>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</si>
  <si>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</si>
  <si>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</si>
  <si>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</si>
  <si>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</si>
  <si>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</si>
  <si>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</si>
  <si>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</si>
  <si>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</si>
  <si>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</si>
  <si>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 xml:space="preserve"> 000 2020208813 0002 151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</si>
  <si>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</si>
  <si>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</si>
  <si>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</si>
  <si>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000 1110503513 0000 120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</si>
  <si>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</si>
  <si>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</si>
  <si>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</si>
  <si>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</si>
  <si>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</si>
  <si>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</si>
  <si>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</si>
  <si>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</si>
  <si>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</si>
  <si>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</si>
  <si>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</si>
  <si>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</si>
  <si>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</si>
  <si>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</si>
  <si>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</si>
  <si>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</si>
  <si>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</si>
  <si>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</si>
  <si>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2016 год</t>
  </si>
  <si>
    <t>на 1 квартал</t>
  </si>
  <si>
    <t>к уточненному плану 2016 года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</si>
  <si>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</si>
  <si>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</si>
  <si>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</si>
  <si>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</si>
  <si>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</si>
  <si>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</si>
  <si>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</si>
  <si>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</si>
  <si>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1301</t>
  </si>
  <si>
    <t>1300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</si>
  <si>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</si>
  <si>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</si>
  <si>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</si>
  <si>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</si>
  <si>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</si>
  <si>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</si>
  <si>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</si>
  <si>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</si>
  <si>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</si>
  <si>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</si>
  <si>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</si>
  <si>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</si>
  <si>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</si>
  <si>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</si>
  <si>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</si>
  <si>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</si>
  <si>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</si>
  <si>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</si>
  <si>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</si>
  <si>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</si>
  <si>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</si>
  <si>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</si>
  <si>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</si>
  <si>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</si>
  <si>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</si>
  <si>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>за 9 месяцев 2016 года</t>
  </si>
  <si>
    <t>на 9 месяцев</t>
  </si>
  <si>
    <t>Исполнено на 01.10.2016 тыс.руб.</t>
  </si>
  <si>
    <t>к уточненному плану 9 месяцев 2016 года</t>
  </si>
  <si>
    <t xml:space="preserve">  ШТРАФЫ, САНКЦИИ, ВОЗМЕЩЕНИЕ УЩЕРБА</t>
  </si>
  <si>
    <t xml:space="preserve"> 000 1160000000 0000 000</t>
  </si>
  <si>
    <t xml:space="preserve"> 000 1163305013 0000 140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</si>
  <si>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</si>
  <si>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</si>
  <si>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Невыясненные поступления, зачисляемые в бюджеты городских поселений</t>
  </si>
  <si>
    <t xml:space="preserve"> 000 2020221613 0000 151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</si>
  <si>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</si>
  <si>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утверждено распоряжением администрации Пучежского муниципального района от 18.10.2016 № 225-р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</si>
</sst>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56" fillId="0" borderId="5" xfId="150" applyNumberFormat="1" applyFont="1" applyBorder="1" applyProtection="1">
      <alignment horizontal="left" wrapText="1" indent="2"/>
      <protection/>
    </xf>
    <xf numFmtId="49" fontId="56" fillId="0" borderId="16" xfId="168" applyNumberFormat="1" applyFont="1" applyBorder="1" applyProtection="1">
      <alignment horizontal="center"/>
      <protection/>
    </xf>
    <xf numFmtId="0" fontId="57" fillId="0" borderId="5" xfId="150" applyNumberFormat="1" applyFont="1" applyBorder="1" applyProtection="1">
      <alignment horizontal="left" wrapText="1" indent="2"/>
      <protection/>
    </xf>
    <xf numFmtId="49" fontId="57" fillId="0" borderId="16" xfId="168" applyNumberFormat="1" applyFont="1" applyBorder="1" applyProtection="1">
      <alignment horizontal="center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F11" sqref="AF11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8" t="s">
        <v>184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5">
      <c r="A2" s="85" t="s">
        <v>142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">
      <c r="A3" s="86" t="s">
        <v>144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">
      <c r="A4" s="86" t="s">
        <v>172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8" ht="18" customHeight="1">
      <c r="A5" s="84" t="s">
        <v>143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1"/>
      <c r="AA5" s="11"/>
      <c r="AB5" s="11"/>
    </row>
    <row r="6" spans="1:28" ht="18" customHeight="1">
      <c r="A6" s="87" t="s">
        <v>16</v>
      </c>
      <c r="B6" s="87" t="s">
        <v>61</v>
      </c>
      <c r="C6" s="89" t="s">
        <v>132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2" t="s">
        <v>174</v>
      </c>
      <c r="P6" s="21"/>
      <c r="Q6" s="79" t="s">
        <v>133</v>
      </c>
      <c r="R6" s="80"/>
      <c r="S6" s="80"/>
      <c r="T6" s="80"/>
      <c r="U6" s="80"/>
      <c r="V6" s="80"/>
      <c r="W6" s="80"/>
      <c r="X6" s="80"/>
      <c r="Y6" s="81"/>
      <c r="Z6" s="16"/>
      <c r="AA6" s="16"/>
      <c r="AB6" s="5"/>
    </row>
    <row r="7" spans="1:28" ht="56.25" customHeight="1">
      <c r="A7" s="88"/>
      <c r="B7" s="88"/>
      <c r="C7" s="19" t="s">
        <v>134</v>
      </c>
      <c r="D7" s="19" t="s">
        <v>14</v>
      </c>
      <c r="E7" s="19" t="s">
        <v>173</v>
      </c>
      <c r="F7" s="19" t="s">
        <v>33</v>
      </c>
      <c r="G7" s="19" t="s">
        <v>105</v>
      </c>
      <c r="H7" s="19" t="s">
        <v>13</v>
      </c>
      <c r="I7" s="19" t="s">
        <v>131</v>
      </c>
      <c r="J7" s="19" t="s">
        <v>69</v>
      </c>
      <c r="K7" s="19" t="s">
        <v>48</v>
      </c>
      <c r="L7" s="19" t="s">
        <v>94</v>
      </c>
      <c r="M7" s="19" t="s">
        <v>4</v>
      </c>
      <c r="N7" s="19" t="s">
        <v>81</v>
      </c>
      <c r="O7" s="83"/>
      <c r="P7" s="19" t="s">
        <v>45</v>
      </c>
      <c r="Q7" s="19" t="s">
        <v>136</v>
      </c>
      <c r="R7" s="19" t="s">
        <v>33</v>
      </c>
      <c r="S7" s="19" t="s">
        <v>105</v>
      </c>
      <c r="T7" s="19" t="s">
        <v>13</v>
      </c>
      <c r="U7" s="19" t="s">
        <v>131</v>
      </c>
      <c r="V7" s="19" t="s">
        <v>69</v>
      </c>
      <c r="W7" s="19" t="s">
        <v>48</v>
      </c>
      <c r="X7" s="19" t="s">
        <v>94</v>
      </c>
      <c r="Y7" s="19" t="s">
        <v>175</v>
      </c>
      <c r="Z7" s="3" t="s">
        <v>4</v>
      </c>
      <c r="AA7" s="3" t="s">
        <v>81</v>
      </c>
      <c r="AB7" s="5"/>
    </row>
    <row r="8" spans="1:28" s="22" customFormat="1" ht="11.25" customHeight="1" thickBot="1">
      <c r="A8" s="19" t="s">
        <v>85</v>
      </c>
      <c r="B8" s="19" t="s">
        <v>57</v>
      </c>
      <c r="C8" s="20" t="s">
        <v>27</v>
      </c>
      <c r="D8" s="20" t="s">
        <v>12</v>
      </c>
      <c r="E8" s="20" t="s">
        <v>127</v>
      </c>
      <c r="F8" s="20" t="s">
        <v>76</v>
      </c>
      <c r="G8" s="20" t="s">
        <v>49</v>
      </c>
      <c r="H8" s="20" t="s">
        <v>64</v>
      </c>
      <c r="I8" s="20" t="s">
        <v>93</v>
      </c>
      <c r="J8" s="20" t="s">
        <v>62</v>
      </c>
      <c r="K8" s="20" t="s">
        <v>36</v>
      </c>
      <c r="L8" s="20" t="s">
        <v>50</v>
      </c>
      <c r="M8" s="20" t="s">
        <v>119</v>
      </c>
      <c r="N8" s="20" t="s">
        <v>84</v>
      </c>
      <c r="O8" s="20" t="s">
        <v>12</v>
      </c>
      <c r="P8" s="20" t="s">
        <v>72</v>
      </c>
      <c r="Q8" s="20" t="s">
        <v>106</v>
      </c>
      <c r="R8" s="20" t="s">
        <v>125</v>
      </c>
      <c r="S8" s="20" t="s">
        <v>88</v>
      </c>
      <c r="T8" s="20" t="s">
        <v>58</v>
      </c>
      <c r="U8" s="20" t="s">
        <v>32</v>
      </c>
      <c r="V8" s="20" t="s">
        <v>47</v>
      </c>
      <c r="W8" s="20" t="s">
        <v>15</v>
      </c>
      <c r="X8" s="20" t="s">
        <v>110</v>
      </c>
      <c r="Y8" s="20" t="s">
        <v>76</v>
      </c>
      <c r="Z8" s="20" t="s">
        <v>99</v>
      </c>
      <c r="AA8" s="20" t="s">
        <v>68</v>
      </c>
      <c r="AB8" s="27"/>
    </row>
    <row r="9" spans="1:28" s="31" customFormat="1" ht="17.25" customHeight="1">
      <c r="A9" s="35" t="s">
        <v>112</v>
      </c>
      <c r="B9" s="36" t="s">
        <v>98</v>
      </c>
      <c r="C9" s="37">
        <f>C11+C41</f>
        <v>49083.14417</v>
      </c>
      <c r="D9" s="38" t="s">
        <v>39</v>
      </c>
      <c r="E9" s="37">
        <f>E11+E41</f>
        <v>33216.2</v>
      </c>
      <c r="F9" s="37" t="s">
        <v>39</v>
      </c>
      <c r="G9" s="37" t="s">
        <v>39</v>
      </c>
      <c r="H9" s="37" t="s">
        <v>39</v>
      </c>
      <c r="I9" s="37" t="s">
        <v>39</v>
      </c>
      <c r="J9" s="37" t="s">
        <v>39</v>
      </c>
      <c r="K9" s="37" t="s">
        <v>39</v>
      </c>
      <c r="L9" s="37" t="s">
        <v>39</v>
      </c>
      <c r="M9" s="37" t="s">
        <v>39</v>
      </c>
      <c r="N9" s="37" t="s">
        <v>39</v>
      </c>
      <c r="O9" s="37">
        <f>O11+O41</f>
        <v>27749.14826</v>
      </c>
      <c r="P9" s="37" t="s">
        <v>39</v>
      </c>
      <c r="Q9" s="37">
        <f>O9*100/C9</f>
        <v>56.534985134388556</v>
      </c>
      <c r="R9" s="37"/>
      <c r="S9" s="37"/>
      <c r="T9" s="37"/>
      <c r="U9" s="37"/>
      <c r="V9" s="37"/>
      <c r="W9" s="37"/>
      <c r="X9" s="37"/>
      <c r="Y9" s="37">
        <f>O9*100/E9</f>
        <v>83.5410078816963</v>
      </c>
      <c r="Z9" s="28" t="s">
        <v>39</v>
      </c>
      <c r="AA9" s="29" t="s">
        <v>39</v>
      </c>
      <c r="AB9" s="30"/>
    </row>
    <row r="10" spans="1:28" s="26" customFormat="1" ht="12.75" customHeight="1">
      <c r="A10" s="39" t="s">
        <v>2</v>
      </c>
      <c r="B10" s="40" t="s">
        <v>30</v>
      </c>
      <c r="C10" s="41" t="s">
        <v>30</v>
      </c>
      <c r="D10" s="40" t="s">
        <v>30</v>
      </c>
      <c r="E10" s="41" t="s">
        <v>30</v>
      </c>
      <c r="F10" s="41" t="s">
        <v>30</v>
      </c>
      <c r="G10" s="41" t="s">
        <v>30</v>
      </c>
      <c r="H10" s="41" t="s">
        <v>30</v>
      </c>
      <c r="I10" s="41" t="s">
        <v>30</v>
      </c>
      <c r="J10" s="41" t="s">
        <v>30</v>
      </c>
      <c r="K10" s="41" t="s">
        <v>30</v>
      </c>
      <c r="L10" s="41" t="s">
        <v>30</v>
      </c>
      <c r="M10" s="41" t="s">
        <v>30</v>
      </c>
      <c r="N10" s="41" t="s">
        <v>30</v>
      </c>
      <c r="O10" s="41" t="s">
        <v>30</v>
      </c>
      <c r="P10" s="41" t="s">
        <v>30</v>
      </c>
      <c r="Q10" s="41"/>
      <c r="R10" s="41"/>
      <c r="S10" s="41"/>
      <c r="T10" s="41"/>
      <c r="U10" s="41"/>
      <c r="V10" s="41"/>
      <c r="W10" s="41"/>
      <c r="X10" s="41"/>
      <c r="Y10" s="41"/>
      <c r="Z10" s="32" t="s">
        <v>30</v>
      </c>
      <c r="AA10" s="33" t="s">
        <v>30</v>
      </c>
      <c r="AB10" s="25"/>
    </row>
    <row r="11" spans="1:28" s="31" customFormat="1" ht="24">
      <c r="A11" s="42" t="s">
        <v>113</v>
      </c>
      <c r="B11" s="43" t="s">
        <v>65</v>
      </c>
      <c r="C11" s="37">
        <f>C12+C17+C22+C24+C28+C33+C36+C38</f>
        <v>39072.299999999996</v>
      </c>
      <c r="D11" s="38" t="s">
        <v>39</v>
      </c>
      <c r="E11" s="37">
        <f>E12+E17+E22+E24+E28+E33+E36+E38</f>
        <v>28599</v>
      </c>
      <c r="F11" s="37" t="s">
        <v>39</v>
      </c>
      <c r="G11" s="37" t="s">
        <v>39</v>
      </c>
      <c r="H11" s="37" t="s">
        <v>39</v>
      </c>
      <c r="I11" s="37" t="s">
        <v>39</v>
      </c>
      <c r="J11" s="37" t="s">
        <v>39</v>
      </c>
      <c r="K11" s="37" t="s">
        <v>39</v>
      </c>
      <c r="L11" s="37" t="s">
        <v>39</v>
      </c>
      <c r="M11" s="37" t="s">
        <v>39</v>
      </c>
      <c r="N11" s="37" t="s">
        <v>39</v>
      </c>
      <c r="O11" s="37">
        <f>O12+O17+O22+O24+O28+O33+O36+O38</f>
        <v>23131.937</v>
      </c>
      <c r="P11" s="37" t="s">
        <v>39</v>
      </c>
      <c r="Q11" s="37">
        <f aca="true" t="shared" si="0" ref="Q11:Q50">O11*100/C11</f>
        <v>59.202905894969085</v>
      </c>
      <c r="R11" s="37"/>
      <c r="S11" s="37"/>
      <c r="T11" s="37"/>
      <c r="U11" s="37"/>
      <c r="V11" s="37"/>
      <c r="W11" s="37"/>
      <c r="X11" s="37"/>
      <c r="Y11" s="37">
        <f aca="true" t="shared" si="1" ref="Y11:Y50">O11*100/E11</f>
        <v>80.8837267037309</v>
      </c>
      <c r="Z11" s="28" t="s">
        <v>39</v>
      </c>
      <c r="AA11" s="29" t="s">
        <v>39</v>
      </c>
      <c r="AB11" s="30"/>
    </row>
    <row r="12" spans="1:28" s="31" customFormat="1" ht="12">
      <c r="A12" s="42" t="s">
        <v>35</v>
      </c>
      <c r="B12" s="43" t="s">
        <v>55</v>
      </c>
      <c r="C12" s="37">
        <f>C13</f>
        <v>28431</v>
      </c>
      <c r="D12" s="38" t="s">
        <v>39</v>
      </c>
      <c r="E12" s="37">
        <f>E13</f>
        <v>21323.3</v>
      </c>
      <c r="F12" s="37" t="s">
        <v>39</v>
      </c>
      <c r="G12" s="37" t="s">
        <v>39</v>
      </c>
      <c r="H12" s="37" t="s">
        <v>39</v>
      </c>
      <c r="I12" s="37" t="s">
        <v>39</v>
      </c>
      <c r="J12" s="37" t="s">
        <v>39</v>
      </c>
      <c r="K12" s="37" t="s">
        <v>39</v>
      </c>
      <c r="L12" s="37" t="s">
        <v>39</v>
      </c>
      <c r="M12" s="37" t="s">
        <v>39</v>
      </c>
      <c r="N12" s="37" t="s">
        <v>39</v>
      </c>
      <c r="O12" s="37">
        <f>O13</f>
        <v>19658.8</v>
      </c>
      <c r="P12" s="37" t="s">
        <v>39</v>
      </c>
      <c r="Q12" s="37">
        <f t="shared" si="0"/>
        <v>69.14565087404594</v>
      </c>
      <c r="R12" s="37"/>
      <c r="S12" s="37"/>
      <c r="T12" s="37"/>
      <c r="U12" s="37"/>
      <c r="V12" s="37"/>
      <c r="W12" s="37"/>
      <c r="X12" s="37"/>
      <c r="Y12" s="37">
        <f t="shared" si="1"/>
        <v>92.19398498356259</v>
      </c>
      <c r="Z12" s="28" t="s">
        <v>39</v>
      </c>
      <c r="AA12" s="29" t="s">
        <v>39</v>
      </c>
      <c r="AB12" s="30"/>
    </row>
    <row r="13" spans="1:28" s="31" customFormat="1" ht="16.5" customHeight="1">
      <c r="A13" s="42" t="s">
        <v>1</v>
      </c>
      <c r="B13" s="43" t="s">
        <v>91</v>
      </c>
      <c r="C13" s="37">
        <f>C14+C15+C16</f>
        <v>28431</v>
      </c>
      <c r="D13" s="38" t="s">
        <v>39</v>
      </c>
      <c r="E13" s="37">
        <f>E14+E15+E16</f>
        <v>21323.3</v>
      </c>
      <c r="F13" s="37" t="s">
        <v>39</v>
      </c>
      <c r="G13" s="37" t="s">
        <v>39</v>
      </c>
      <c r="H13" s="37" t="s">
        <v>39</v>
      </c>
      <c r="I13" s="37" t="s">
        <v>39</v>
      </c>
      <c r="J13" s="37" t="s">
        <v>39</v>
      </c>
      <c r="K13" s="37" t="s">
        <v>39</v>
      </c>
      <c r="L13" s="37" t="s">
        <v>39</v>
      </c>
      <c r="M13" s="37" t="s">
        <v>39</v>
      </c>
      <c r="N13" s="37" t="s">
        <v>39</v>
      </c>
      <c r="O13" s="37">
        <f>O14+O15+O16</f>
        <v>19658.8</v>
      </c>
      <c r="P13" s="37" t="s">
        <v>39</v>
      </c>
      <c r="Q13" s="37">
        <f t="shared" si="0"/>
        <v>69.14565087404594</v>
      </c>
      <c r="R13" s="37"/>
      <c r="S13" s="37"/>
      <c r="T13" s="37"/>
      <c r="U13" s="37"/>
      <c r="V13" s="37"/>
      <c r="W13" s="37"/>
      <c r="X13" s="37"/>
      <c r="Y13" s="37">
        <f t="shared" si="1"/>
        <v>92.19398498356259</v>
      </c>
      <c r="Z13" s="28" t="s">
        <v>39</v>
      </c>
      <c r="AA13" s="29" t="s">
        <v>39</v>
      </c>
      <c r="AB13" s="30"/>
    </row>
    <row r="14" spans="1:28" s="26" customFormat="1" ht="96">
      <c r="A14" s="34" t="s">
        <v>138</v>
      </c>
      <c r="B14" s="44" t="s">
        <v>126</v>
      </c>
      <c r="C14" s="45">
        <v>28120.5</v>
      </c>
      <c r="D14" s="46" t="s">
        <v>39</v>
      </c>
      <c r="E14" s="45">
        <v>21090.4</v>
      </c>
      <c r="F14" s="45" t="s">
        <v>39</v>
      </c>
      <c r="G14" s="45" t="s">
        <v>39</v>
      </c>
      <c r="H14" s="45" t="s">
        <v>39</v>
      </c>
      <c r="I14" s="45" t="s">
        <v>39</v>
      </c>
      <c r="J14" s="45" t="s">
        <v>39</v>
      </c>
      <c r="K14" s="45" t="s">
        <v>39</v>
      </c>
      <c r="L14" s="45" t="s">
        <v>39</v>
      </c>
      <c r="M14" s="45" t="s">
        <v>39</v>
      </c>
      <c r="N14" s="45" t="s">
        <v>39</v>
      </c>
      <c r="O14" s="45">
        <v>19467</v>
      </c>
      <c r="P14" s="45" t="s">
        <v>39</v>
      </c>
      <c r="Q14" s="37">
        <f t="shared" si="0"/>
        <v>69.22707633221316</v>
      </c>
      <c r="R14" s="45"/>
      <c r="S14" s="45"/>
      <c r="T14" s="45"/>
      <c r="U14" s="45"/>
      <c r="V14" s="45"/>
      <c r="W14" s="45"/>
      <c r="X14" s="45"/>
      <c r="Y14" s="37">
        <f t="shared" si="1"/>
        <v>92.3026590297007</v>
      </c>
      <c r="Z14" s="23" t="s">
        <v>39</v>
      </c>
      <c r="AA14" s="24" t="s">
        <v>39</v>
      </c>
      <c r="AB14" s="25"/>
    </row>
    <row r="15" spans="1:28" s="26" customFormat="1" ht="156" customHeight="1">
      <c r="A15" s="34" t="s">
        <v>139</v>
      </c>
      <c r="B15" s="44" t="s">
        <v>104</v>
      </c>
      <c r="C15" s="45">
        <v>175.5</v>
      </c>
      <c r="D15" s="46" t="s">
        <v>39</v>
      </c>
      <c r="E15" s="45">
        <v>131.6</v>
      </c>
      <c r="F15" s="45" t="s">
        <v>39</v>
      </c>
      <c r="G15" s="45" t="s">
        <v>39</v>
      </c>
      <c r="H15" s="45" t="s">
        <v>39</v>
      </c>
      <c r="I15" s="45" t="s">
        <v>39</v>
      </c>
      <c r="J15" s="45" t="s">
        <v>39</v>
      </c>
      <c r="K15" s="45" t="s">
        <v>39</v>
      </c>
      <c r="L15" s="45" t="s">
        <v>39</v>
      </c>
      <c r="M15" s="45" t="s">
        <v>39</v>
      </c>
      <c r="N15" s="45" t="s">
        <v>39</v>
      </c>
      <c r="O15" s="45">
        <v>122</v>
      </c>
      <c r="P15" s="45" t="s">
        <v>39</v>
      </c>
      <c r="Q15" s="37">
        <f t="shared" si="0"/>
        <v>69.51566951566952</v>
      </c>
      <c r="R15" s="45"/>
      <c r="S15" s="45"/>
      <c r="T15" s="45"/>
      <c r="U15" s="45"/>
      <c r="V15" s="45"/>
      <c r="W15" s="45"/>
      <c r="X15" s="45"/>
      <c r="Y15" s="37">
        <f t="shared" si="1"/>
        <v>92.70516717325228</v>
      </c>
      <c r="Z15" s="23" t="s">
        <v>39</v>
      </c>
      <c r="AA15" s="24" t="s">
        <v>39</v>
      </c>
      <c r="AB15" s="25"/>
    </row>
    <row r="16" spans="1:28" s="26" customFormat="1" ht="48.75" customHeight="1">
      <c r="A16" s="34" t="s">
        <v>140</v>
      </c>
      <c r="B16" s="44" t="s">
        <v>5</v>
      </c>
      <c r="C16" s="45">
        <v>135</v>
      </c>
      <c r="D16" s="46" t="s">
        <v>39</v>
      </c>
      <c r="E16" s="45">
        <v>101.3</v>
      </c>
      <c r="F16" s="45" t="s">
        <v>39</v>
      </c>
      <c r="G16" s="45" t="s">
        <v>39</v>
      </c>
      <c r="H16" s="45" t="s">
        <v>39</v>
      </c>
      <c r="I16" s="45" t="s">
        <v>39</v>
      </c>
      <c r="J16" s="45" t="s">
        <v>39</v>
      </c>
      <c r="K16" s="45" t="s">
        <v>39</v>
      </c>
      <c r="L16" s="45" t="s">
        <v>39</v>
      </c>
      <c r="M16" s="45" t="s">
        <v>39</v>
      </c>
      <c r="N16" s="45" t="s">
        <v>39</v>
      </c>
      <c r="O16" s="45">
        <v>69.8</v>
      </c>
      <c r="P16" s="45" t="s">
        <v>39</v>
      </c>
      <c r="Q16" s="37">
        <f t="shared" si="0"/>
        <v>51.7037037037037</v>
      </c>
      <c r="R16" s="45"/>
      <c r="S16" s="45"/>
      <c r="T16" s="45"/>
      <c r="U16" s="45"/>
      <c r="V16" s="45"/>
      <c r="W16" s="45"/>
      <c r="X16" s="45"/>
      <c r="Y16" s="37">
        <f t="shared" si="1"/>
        <v>68.90424481737413</v>
      </c>
      <c r="Z16" s="23" t="s">
        <v>39</v>
      </c>
      <c r="AA16" s="24" t="s">
        <v>39</v>
      </c>
      <c r="AB16" s="25"/>
    </row>
    <row r="17" spans="1:28" s="31" customFormat="1" ht="35.25" customHeight="1">
      <c r="A17" s="42" t="s">
        <v>141</v>
      </c>
      <c r="B17" s="43" t="s">
        <v>63</v>
      </c>
      <c r="C17" s="37">
        <f>C18+C19+C20+C21</f>
        <v>1083.1000000000001</v>
      </c>
      <c r="D17" s="38" t="s">
        <v>39</v>
      </c>
      <c r="E17" s="37">
        <f>E18+E19+E20+E21</f>
        <v>796.2</v>
      </c>
      <c r="F17" s="37" t="s">
        <v>39</v>
      </c>
      <c r="G17" s="37" t="s">
        <v>39</v>
      </c>
      <c r="H17" s="37" t="s">
        <v>39</v>
      </c>
      <c r="I17" s="37" t="s">
        <v>39</v>
      </c>
      <c r="J17" s="37" t="s">
        <v>39</v>
      </c>
      <c r="K17" s="37" t="s">
        <v>39</v>
      </c>
      <c r="L17" s="37" t="s">
        <v>39</v>
      </c>
      <c r="M17" s="37" t="s">
        <v>39</v>
      </c>
      <c r="N17" s="37" t="s">
        <v>39</v>
      </c>
      <c r="O17" s="37">
        <f>O18+O19+O20+O21</f>
        <v>985.5</v>
      </c>
      <c r="P17" s="37" t="s">
        <v>39</v>
      </c>
      <c r="Q17" s="37">
        <f t="shared" si="0"/>
        <v>90.98882836303203</v>
      </c>
      <c r="R17" s="37"/>
      <c r="S17" s="37"/>
      <c r="T17" s="37"/>
      <c r="U17" s="37"/>
      <c r="V17" s="37"/>
      <c r="W17" s="37"/>
      <c r="X17" s="37"/>
      <c r="Y17" s="37">
        <f t="shared" si="1"/>
        <v>123.775433308214</v>
      </c>
      <c r="Z17" s="28" t="s">
        <v>39</v>
      </c>
      <c r="AA17" s="29" t="s">
        <v>39</v>
      </c>
      <c r="AB17" s="30"/>
    </row>
    <row r="18" spans="1:28" s="26" customFormat="1" ht="96.75" customHeight="1">
      <c r="A18" s="34" t="s">
        <v>74</v>
      </c>
      <c r="B18" s="44" t="s">
        <v>28</v>
      </c>
      <c r="C18" s="45">
        <v>326.9</v>
      </c>
      <c r="D18" s="46" t="s">
        <v>39</v>
      </c>
      <c r="E18" s="45">
        <v>240.3</v>
      </c>
      <c r="F18" s="45" t="s">
        <v>39</v>
      </c>
      <c r="G18" s="45" t="s">
        <v>39</v>
      </c>
      <c r="H18" s="45" t="s">
        <v>39</v>
      </c>
      <c r="I18" s="45" t="s">
        <v>39</v>
      </c>
      <c r="J18" s="45" t="s">
        <v>39</v>
      </c>
      <c r="K18" s="45" t="s">
        <v>39</v>
      </c>
      <c r="L18" s="45" t="s">
        <v>39</v>
      </c>
      <c r="M18" s="45" t="s">
        <v>39</v>
      </c>
      <c r="N18" s="45" t="s">
        <v>39</v>
      </c>
      <c r="O18" s="45">
        <v>331.2</v>
      </c>
      <c r="P18" s="45" t="s">
        <v>39</v>
      </c>
      <c r="Q18" s="37">
        <f t="shared" si="0"/>
        <v>101.31538696849191</v>
      </c>
      <c r="R18" s="45"/>
      <c r="S18" s="45"/>
      <c r="T18" s="45"/>
      <c r="U18" s="45"/>
      <c r="V18" s="45"/>
      <c r="W18" s="45"/>
      <c r="X18" s="45"/>
      <c r="Y18" s="37">
        <f t="shared" si="1"/>
        <v>137.82771535580522</v>
      </c>
      <c r="Z18" s="23" t="s">
        <v>39</v>
      </c>
      <c r="AA18" s="24" t="s">
        <v>39</v>
      </c>
      <c r="AB18" s="25"/>
    </row>
    <row r="19" spans="1:28" s="26" customFormat="1" ht="108.75" customHeight="1">
      <c r="A19" s="34" t="s">
        <v>20</v>
      </c>
      <c r="B19" s="44" t="s">
        <v>8</v>
      </c>
      <c r="C19" s="45">
        <v>8.8</v>
      </c>
      <c r="D19" s="46" t="s">
        <v>39</v>
      </c>
      <c r="E19" s="45">
        <v>6.5</v>
      </c>
      <c r="F19" s="45" t="s">
        <v>39</v>
      </c>
      <c r="G19" s="45" t="s">
        <v>39</v>
      </c>
      <c r="H19" s="45" t="s">
        <v>39</v>
      </c>
      <c r="I19" s="45" t="s">
        <v>39</v>
      </c>
      <c r="J19" s="45" t="s">
        <v>39</v>
      </c>
      <c r="K19" s="45" t="s">
        <v>39</v>
      </c>
      <c r="L19" s="45" t="s">
        <v>39</v>
      </c>
      <c r="M19" s="45" t="s">
        <v>39</v>
      </c>
      <c r="N19" s="45" t="s">
        <v>39</v>
      </c>
      <c r="O19" s="45">
        <v>5.3</v>
      </c>
      <c r="P19" s="45" t="s">
        <v>39</v>
      </c>
      <c r="Q19" s="37">
        <f t="shared" si="0"/>
        <v>60.22727272727272</v>
      </c>
      <c r="R19" s="45"/>
      <c r="S19" s="45"/>
      <c r="T19" s="45"/>
      <c r="U19" s="45"/>
      <c r="V19" s="45"/>
      <c r="W19" s="45"/>
      <c r="X19" s="45"/>
      <c r="Y19" s="37">
        <f t="shared" si="1"/>
        <v>81.53846153846153</v>
      </c>
      <c r="Z19" s="23" t="s">
        <v>39</v>
      </c>
      <c r="AA19" s="24" t="s">
        <v>39</v>
      </c>
      <c r="AB19" s="25"/>
    </row>
    <row r="20" spans="1:28" s="26" customFormat="1" ht="98.25" customHeight="1">
      <c r="A20" s="34" t="s">
        <v>83</v>
      </c>
      <c r="B20" s="44" t="s">
        <v>41</v>
      </c>
      <c r="C20" s="45">
        <v>737.5</v>
      </c>
      <c r="D20" s="46" t="s">
        <v>39</v>
      </c>
      <c r="E20" s="45">
        <v>542.1</v>
      </c>
      <c r="F20" s="45" t="s">
        <v>39</v>
      </c>
      <c r="G20" s="45" t="s">
        <v>39</v>
      </c>
      <c r="H20" s="45" t="s">
        <v>39</v>
      </c>
      <c r="I20" s="45" t="s">
        <v>39</v>
      </c>
      <c r="J20" s="45" t="s">
        <v>39</v>
      </c>
      <c r="K20" s="45" t="s">
        <v>39</v>
      </c>
      <c r="L20" s="45" t="s">
        <v>39</v>
      </c>
      <c r="M20" s="45" t="s">
        <v>39</v>
      </c>
      <c r="N20" s="45" t="s">
        <v>39</v>
      </c>
      <c r="O20" s="45">
        <v>694.7</v>
      </c>
      <c r="P20" s="45" t="s">
        <v>39</v>
      </c>
      <c r="Q20" s="37">
        <f t="shared" si="0"/>
        <v>94.19661016949152</v>
      </c>
      <c r="R20" s="45"/>
      <c r="S20" s="45"/>
      <c r="T20" s="45"/>
      <c r="U20" s="45"/>
      <c r="V20" s="45"/>
      <c r="W20" s="45"/>
      <c r="X20" s="45"/>
      <c r="Y20" s="37">
        <f t="shared" si="1"/>
        <v>128.14978786201806</v>
      </c>
      <c r="Z20" s="23" t="s">
        <v>39</v>
      </c>
      <c r="AA20" s="24" t="s">
        <v>39</v>
      </c>
      <c r="AB20" s="25"/>
    </row>
    <row r="21" spans="1:28" s="26" customFormat="1" ht="96">
      <c r="A21" s="34" t="s">
        <v>101</v>
      </c>
      <c r="B21" s="44" t="s">
        <v>21</v>
      </c>
      <c r="C21" s="45">
        <v>9.9</v>
      </c>
      <c r="D21" s="46" t="s">
        <v>39</v>
      </c>
      <c r="E21" s="45">
        <v>7.3</v>
      </c>
      <c r="F21" s="45" t="s">
        <v>39</v>
      </c>
      <c r="G21" s="45" t="s">
        <v>39</v>
      </c>
      <c r="H21" s="45" t="s">
        <v>39</v>
      </c>
      <c r="I21" s="45" t="s">
        <v>39</v>
      </c>
      <c r="J21" s="45" t="s">
        <v>39</v>
      </c>
      <c r="K21" s="45" t="s">
        <v>39</v>
      </c>
      <c r="L21" s="45" t="s">
        <v>39</v>
      </c>
      <c r="M21" s="45" t="s">
        <v>39</v>
      </c>
      <c r="N21" s="45" t="s">
        <v>39</v>
      </c>
      <c r="O21" s="45">
        <v>-45.7</v>
      </c>
      <c r="P21" s="45" t="s">
        <v>39</v>
      </c>
      <c r="Q21" s="37" t="s">
        <v>39</v>
      </c>
      <c r="R21" s="45"/>
      <c r="S21" s="45"/>
      <c r="T21" s="45"/>
      <c r="U21" s="45"/>
      <c r="V21" s="45"/>
      <c r="W21" s="45"/>
      <c r="X21" s="45"/>
      <c r="Y21" s="37" t="s">
        <v>39</v>
      </c>
      <c r="Z21" s="23" t="s">
        <v>39</v>
      </c>
      <c r="AA21" s="24" t="s">
        <v>39</v>
      </c>
      <c r="AB21" s="25"/>
    </row>
    <row r="22" spans="1:28" s="31" customFormat="1" ht="15" customHeight="1">
      <c r="A22" s="42" t="s">
        <v>22</v>
      </c>
      <c r="B22" s="43" t="s">
        <v>128</v>
      </c>
      <c r="C22" s="37">
        <f>C23</f>
        <v>0</v>
      </c>
      <c r="D22" s="38" t="s">
        <v>39</v>
      </c>
      <c r="E22" s="37">
        <f>E23</f>
        <v>0</v>
      </c>
      <c r="F22" s="37" t="s">
        <v>39</v>
      </c>
      <c r="G22" s="37" t="s">
        <v>39</v>
      </c>
      <c r="H22" s="37" t="s">
        <v>39</v>
      </c>
      <c r="I22" s="37" t="s">
        <v>39</v>
      </c>
      <c r="J22" s="37" t="s">
        <v>39</v>
      </c>
      <c r="K22" s="37" t="s">
        <v>39</v>
      </c>
      <c r="L22" s="37" t="s">
        <v>39</v>
      </c>
      <c r="M22" s="37" t="s">
        <v>39</v>
      </c>
      <c r="N22" s="37" t="s">
        <v>39</v>
      </c>
      <c r="O22" s="37">
        <f>O23</f>
        <v>5.437</v>
      </c>
      <c r="P22" s="37" t="s">
        <v>39</v>
      </c>
      <c r="Q22" s="37" t="s">
        <v>39</v>
      </c>
      <c r="R22" s="37"/>
      <c r="S22" s="37"/>
      <c r="T22" s="37"/>
      <c r="U22" s="37"/>
      <c r="V22" s="37"/>
      <c r="W22" s="37"/>
      <c r="X22" s="37"/>
      <c r="Y22" s="37" t="s">
        <v>39</v>
      </c>
      <c r="Z22" s="28" t="s">
        <v>39</v>
      </c>
      <c r="AA22" s="29" t="s">
        <v>39</v>
      </c>
      <c r="AB22" s="30"/>
    </row>
    <row r="23" spans="1:28" s="26" customFormat="1" ht="24">
      <c r="A23" s="34" t="s">
        <v>100</v>
      </c>
      <c r="B23" s="44" t="s">
        <v>79</v>
      </c>
      <c r="C23" s="45">
        <v>0</v>
      </c>
      <c r="D23" s="46" t="s">
        <v>39</v>
      </c>
      <c r="E23" s="45">
        <v>0</v>
      </c>
      <c r="F23" s="45" t="s">
        <v>39</v>
      </c>
      <c r="G23" s="45" t="s">
        <v>39</v>
      </c>
      <c r="H23" s="45" t="s">
        <v>39</v>
      </c>
      <c r="I23" s="45" t="s">
        <v>39</v>
      </c>
      <c r="J23" s="45" t="s">
        <v>39</v>
      </c>
      <c r="K23" s="45" t="s">
        <v>39</v>
      </c>
      <c r="L23" s="45" t="s">
        <v>39</v>
      </c>
      <c r="M23" s="45" t="s">
        <v>39</v>
      </c>
      <c r="N23" s="45" t="s">
        <v>39</v>
      </c>
      <c r="O23" s="45">
        <v>5.437</v>
      </c>
      <c r="P23" s="45" t="s">
        <v>39</v>
      </c>
      <c r="Q23" s="37" t="s">
        <v>39</v>
      </c>
      <c r="R23" s="45"/>
      <c r="S23" s="45"/>
      <c r="T23" s="45"/>
      <c r="U23" s="45"/>
      <c r="V23" s="45"/>
      <c r="W23" s="45"/>
      <c r="X23" s="45"/>
      <c r="Y23" s="37" t="s">
        <v>39</v>
      </c>
      <c r="Z23" s="23" t="s">
        <v>39</v>
      </c>
      <c r="AA23" s="24" t="s">
        <v>39</v>
      </c>
      <c r="AB23" s="25"/>
    </row>
    <row r="24" spans="1:28" s="31" customFormat="1" ht="12">
      <c r="A24" s="42" t="s">
        <v>60</v>
      </c>
      <c r="B24" s="43" t="s">
        <v>109</v>
      </c>
      <c r="C24" s="37">
        <f>C25+C26+C27</f>
        <v>5800</v>
      </c>
      <c r="D24" s="38" t="s">
        <v>39</v>
      </c>
      <c r="E24" s="37">
        <f>E25+E26+E27</f>
        <v>3458.8</v>
      </c>
      <c r="F24" s="37" t="s">
        <v>39</v>
      </c>
      <c r="G24" s="37" t="s">
        <v>39</v>
      </c>
      <c r="H24" s="37" t="s">
        <v>39</v>
      </c>
      <c r="I24" s="37" t="s">
        <v>39</v>
      </c>
      <c r="J24" s="37" t="s">
        <v>39</v>
      </c>
      <c r="K24" s="37" t="s">
        <v>39</v>
      </c>
      <c r="L24" s="37" t="s">
        <v>39</v>
      </c>
      <c r="M24" s="37" t="s">
        <v>39</v>
      </c>
      <c r="N24" s="37" t="s">
        <v>39</v>
      </c>
      <c r="O24" s="37">
        <f>O25+O26+O27</f>
        <v>1870.2</v>
      </c>
      <c r="P24" s="37" t="s">
        <v>39</v>
      </c>
      <c r="Q24" s="37">
        <f t="shared" si="0"/>
        <v>32.244827586206895</v>
      </c>
      <c r="R24" s="37"/>
      <c r="S24" s="37"/>
      <c r="T24" s="37"/>
      <c r="U24" s="37"/>
      <c r="V24" s="37"/>
      <c r="W24" s="37"/>
      <c r="X24" s="37"/>
      <c r="Y24" s="37">
        <f t="shared" si="1"/>
        <v>54.07077599167341</v>
      </c>
      <c r="Z24" s="28" t="s">
        <v>39</v>
      </c>
      <c r="AA24" s="29" t="s">
        <v>39</v>
      </c>
      <c r="AB24" s="30"/>
    </row>
    <row r="25" spans="1:28" s="26" customFormat="1" ht="60.75" customHeight="1">
      <c r="A25" s="34" t="s">
        <v>0</v>
      </c>
      <c r="B25" s="44" t="s">
        <v>130</v>
      </c>
      <c r="C25" s="45">
        <v>650</v>
      </c>
      <c r="D25" s="46" t="s">
        <v>39</v>
      </c>
      <c r="E25" s="45">
        <v>63.5</v>
      </c>
      <c r="F25" s="45" t="s">
        <v>39</v>
      </c>
      <c r="G25" s="45" t="s">
        <v>39</v>
      </c>
      <c r="H25" s="45" t="s">
        <v>39</v>
      </c>
      <c r="I25" s="45" t="s">
        <v>39</v>
      </c>
      <c r="J25" s="45" t="s">
        <v>39</v>
      </c>
      <c r="K25" s="45" t="s">
        <v>39</v>
      </c>
      <c r="L25" s="45" t="s">
        <v>39</v>
      </c>
      <c r="M25" s="45" t="s">
        <v>39</v>
      </c>
      <c r="N25" s="45" t="s">
        <v>39</v>
      </c>
      <c r="O25" s="45">
        <v>40.3</v>
      </c>
      <c r="P25" s="45" t="s">
        <v>39</v>
      </c>
      <c r="Q25" s="37">
        <f t="shared" si="0"/>
        <v>6.199999999999999</v>
      </c>
      <c r="R25" s="45"/>
      <c r="S25" s="45"/>
      <c r="T25" s="45"/>
      <c r="U25" s="45"/>
      <c r="V25" s="45"/>
      <c r="W25" s="45"/>
      <c r="X25" s="45"/>
      <c r="Y25" s="37">
        <f t="shared" si="1"/>
        <v>63.46456692913385</v>
      </c>
      <c r="Z25" s="23" t="s">
        <v>39</v>
      </c>
      <c r="AA25" s="24" t="s">
        <v>39</v>
      </c>
      <c r="AB25" s="25"/>
    </row>
    <row r="26" spans="1:28" s="26" customFormat="1" ht="48">
      <c r="A26" s="34" t="s">
        <v>40</v>
      </c>
      <c r="B26" s="44" t="s">
        <v>3</v>
      </c>
      <c r="C26" s="45">
        <v>4550</v>
      </c>
      <c r="D26" s="46" t="s">
        <v>39</v>
      </c>
      <c r="E26" s="45">
        <v>3299.3</v>
      </c>
      <c r="F26" s="45" t="s">
        <v>39</v>
      </c>
      <c r="G26" s="45" t="s">
        <v>39</v>
      </c>
      <c r="H26" s="45" t="s">
        <v>39</v>
      </c>
      <c r="I26" s="45" t="s">
        <v>39</v>
      </c>
      <c r="J26" s="45" t="s">
        <v>39</v>
      </c>
      <c r="K26" s="45" t="s">
        <v>39</v>
      </c>
      <c r="L26" s="45" t="s">
        <v>39</v>
      </c>
      <c r="M26" s="45" t="s">
        <v>39</v>
      </c>
      <c r="N26" s="45" t="s">
        <v>39</v>
      </c>
      <c r="O26" s="45">
        <v>1785</v>
      </c>
      <c r="P26" s="45" t="s">
        <v>39</v>
      </c>
      <c r="Q26" s="37">
        <f t="shared" si="0"/>
        <v>39.23076923076923</v>
      </c>
      <c r="R26" s="45"/>
      <c r="S26" s="45"/>
      <c r="T26" s="45"/>
      <c r="U26" s="45"/>
      <c r="V26" s="45"/>
      <c r="W26" s="45"/>
      <c r="X26" s="45"/>
      <c r="Y26" s="37">
        <f t="shared" si="1"/>
        <v>54.10238535446913</v>
      </c>
      <c r="Z26" s="23" t="s">
        <v>39</v>
      </c>
      <c r="AA26" s="24" t="s">
        <v>39</v>
      </c>
      <c r="AB26" s="25"/>
    </row>
    <row r="27" spans="1:28" s="26" customFormat="1" ht="49.5" customHeight="1">
      <c r="A27" s="34" t="s">
        <v>123</v>
      </c>
      <c r="B27" s="44" t="s">
        <v>37</v>
      </c>
      <c r="C27" s="45">
        <v>600</v>
      </c>
      <c r="D27" s="46" t="s">
        <v>39</v>
      </c>
      <c r="E27" s="45">
        <v>96</v>
      </c>
      <c r="F27" s="45" t="s">
        <v>39</v>
      </c>
      <c r="G27" s="45" t="s">
        <v>39</v>
      </c>
      <c r="H27" s="45" t="s">
        <v>39</v>
      </c>
      <c r="I27" s="45" t="s">
        <v>39</v>
      </c>
      <c r="J27" s="45" t="s">
        <v>39</v>
      </c>
      <c r="K27" s="45" t="s">
        <v>39</v>
      </c>
      <c r="L27" s="45" t="s">
        <v>39</v>
      </c>
      <c r="M27" s="45" t="s">
        <v>39</v>
      </c>
      <c r="N27" s="45" t="s">
        <v>39</v>
      </c>
      <c r="O27" s="45">
        <v>44.9</v>
      </c>
      <c r="P27" s="45" t="s">
        <v>39</v>
      </c>
      <c r="Q27" s="37">
        <f t="shared" si="0"/>
        <v>7.483333333333333</v>
      </c>
      <c r="R27" s="45"/>
      <c r="S27" s="45"/>
      <c r="T27" s="45"/>
      <c r="U27" s="45"/>
      <c r="V27" s="45"/>
      <c r="W27" s="45"/>
      <c r="X27" s="45"/>
      <c r="Y27" s="37">
        <f t="shared" si="1"/>
        <v>46.770833333333336</v>
      </c>
      <c r="Z27" s="23" t="s">
        <v>39</v>
      </c>
      <c r="AA27" s="24" t="s">
        <v>39</v>
      </c>
      <c r="AB27" s="25"/>
    </row>
    <row r="28" spans="1:28" s="31" customFormat="1" ht="61.5" customHeight="1">
      <c r="A28" s="42" t="s">
        <v>43</v>
      </c>
      <c r="B28" s="43" t="s">
        <v>29</v>
      </c>
      <c r="C28" s="37">
        <f>C29+C30+C31+C32</f>
        <v>1244.1</v>
      </c>
      <c r="D28" s="38" t="s">
        <v>39</v>
      </c>
      <c r="E28" s="37">
        <f>E29+E30+E31+E32</f>
        <v>889.3</v>
      </c>
      <c r="F28" s="37" t="s">
        <v>39</v>
      </c>
      <c r="G28" s="37" t="s">
        <v>39</v>
      </c>
      <c r="H28" s="37" t="s">
        <v>39</v>
      </c>
      <c r="I28" s="37" t="s">
        <v>39</v>
      </c>
      <c r="J28" s="37" t="s">
        <v>39</v>
      </c>
      <c r="K28" s="37" t="s">
        <v>39</v>
      </c>
      <c r="L28" s="37" t="s">
        <v>39</v>
      </c>
      <c r="M28" s="37" t="s">
        <v>39</v>
      </c>
      <c r="N28" s="37" t="s">
        <v>39</v>
      </c>
      <c r="O28" s="37">
        <f>O29+O30+O31+O32</f>
        <v>437.20000000000005</v>
      </c>
      <c r="P28" s="37" t="s">
        <v>39</v>
      </c>
      <c r="Q28" s="37">
        <f t="shared" si="0"/>
        <v>35.14186962462826</v>
      </c>
      <c r="R28" s="37"/>
      <c r="S28" s="37"/>
      <c r="T28" s="37"/>
      <c r="U28" s="37"/>
      <c r="V28" s="37"/>
      <c r="W28" s="37"/>
      <c r="X28" s="37"/>
      <c r="Y28" s="37">
        <f t="shared" si="1"/>
        <v>49.16226245361521</v>
      </c>
      <c r="Z28" s="28" t="s">
        <v>39</v>
      </c>
      <c r="AA28" s="29" t="s">
        <v>39</v>
      </c>
      <c r="AB28" s="30"/>
    </row>
    <row r="29" spans="1:28" s="26" customFormat="1" ht="120.75" customHeight="1">
      <c r="A29" s="34" t="s">
        <v>17</v>
      </c>
      <c r="B29" s="44" t="s">
        <v>89</v>
      </c>
      <c r="C29" s="45">
        <v>570.4</v>
      </c>
      <c r="D29" s="46" t="s">
        <v>39</v>
      </c>
      <c r="E29" s="45">
        <v>427.8</v>
      </c>
      <c r="F29" s="45" t="s">
        <v>39</v>
      </c>
      <c r="G29" s="45" t="s">
        <v>39</v>
      </c>
      <c r="H29" s="45" t="s">
        <v>39</v>
      </c>
      <c r="I29" s="45" t="s">
        <v>39</v>
      </c>
      <c r="J29" s="45" t="s">
        <v>39</v>
      </c>
      <c r="K29" s="45" t="s">
        <v>39</v>
      </c>
      <c r="L29" s="45" t="s">
        <v>39</v>
      </c>
      <c r="M29" s="45" t="s">
        <v>39</v>
      </c>
      <c r="N29" s="45" t="s">
        <v>39</v>
      </c>
      <c r="O29" s="45">
        <v>255.9</v>
      </c>
      <c r="P29" s="45" t="s">
        <v>39</v>
      </c>
      <c r="Q29" s="37">
        <f t="shared" si="0"/>
        <v>44.8632538569425</v>
      </c>
      <c r="R29" s="45"/>
      <c r="S29" s="45"/>
      <c r="T29" s="45"/>
      <c r="U29" s="45"/>
      <c r="V29" s="45"/>
      <c r="W29" s="45"/>
      <c r="X29" s="45"/>
      <c r="Y29" s="37">
        <f t="shared" si="1"/>
        <v>59.81767180925666</v>
      </c>
      <c r="Z29" s="23" t="s">
        <v>39</v>
      </c>
      <c r="AA29" s="24" t="s">
        <v>39</v>
      </c>
      <c r="AB29" s="25"/>
    </row>
    <row r="30" spans="1:28" s="26" customFormat="1" ht="96" customHeight="1">
      <c r="A30" s="34" t="s">
        <v>9</v>
      </c>
      <c r="B30" s="44" t="s">
        <v>115</v>
      </c>
      <c r="C30" s="45">
        <v>0</v>
      </c>
      <c r="D30" s="46" t="s">
        <v>39</v>
      </c>
      <c r="E30" s="45">
        <v>0</v>
      </c>
      <c r="F30" s="45" t="s">
        <v>39</v>
      </c>
      <c r="G30" s="45" t="s">
        <v>39</v>
      </c>
      <c r="H30" s="45" t="s">
        <v>39</v>
      </c>
      <c r="I30" s="45" t="s">
        <v>39</v>
      </c>
      <c r="J30" s="45" t="s">
        <v>39</v>
      </c>
      <c r="K30" s="45" t="s">
        <v>39</v>
      </c>
      <c r="L30" s="45" t="s">
        <v>39</v>
      </c>
      <c r="M30" s="45" t="s">
        <v>39</v>
      </c>
      <c r="N30" s="45" t="s">
        <v>39</v>
      </c>
      <c r="O30" s="45">
        <v>50.7</v>
      </c>
      <c r="P30" s="45" t="s">
        <v>39</v>
      </c>
      <c r="Q30" s="37" t="s">
        <v>39</v>
      </c>
      <c r="R30" s="45"/>
      <c r="S30" s="45"/>
      <c r="T30" s="45"/>
      <c r="U30" s="45"/>
      <c r="V30" s="45"/>
      <c r="W30" s="45"/>
      <c r="X30" s="45"/>
      <c r="Y30" s="37" t="s">
        <v>39</v>
      </c>
      <c r="Z30" s="23" t="s">
        <v>39</v>
      </c>
      <c r="AA30" s="24" t="s">
        <v>39</v>
      </c>
      <c r="AB30" s="25"/>
    </row>
    <row r="31" spans="1:28" s="26" customFormat="1" ht="48">
      <c r="A31" s="34" t="s">
        <v>66</v>
      </c>
      <c r="B31" s="44" t="s">
        <v>11</v>
      </c>
      <c r="C31" s="45">
        <v>503.7</v>
      </c>
      <c r="D31" s="46" t="s">
        <v>39</v>
      </c>
      <c r="E31" s="45">
        <v>348.2</v>
      </c>
      <c r="F31" s="45" t="s">
        <v>39</v>
      </c>
      <c r="G31" s="45" t="s">
        <v>39</v>
      </c>
      <c r="H31" s="45" t="s">
        <v>39</v>
      </c>
      <c r="I31" s="45" t="s">
        <v>39</v>
      </c>
      <c r="J31" s="45" t="s">
        <v>39</v>
      </c>
      <c r="K31" s="45" t="s">
        <v>39</v>
      </c>
      <c r="L31" s="45" t="s">
        <v>39</v>
      </c>
      <c r="M31" s="45" t="s">
        <v>39</v>
      </c>
      <c r="N31" s="45" t="s">
        <v>39</v>
      </c>
      <c r="O31" s="45">
        <v>99.8</v>
      </c>
      <c r="P31" s="45" t="s">
        <v>39</v>
      </c>
      <c r="Q31" s="37">
        <f t="shared" si="0"/>
        <v>19.813380980742505</v>
      </c>
      <c r="R31" s="45"/>
      <c r="S31" s="45"/>
      <c r="T31" s="45"/>
      <c r="U31" s="45"/>
      <c r="V31" s="45"/>
      <c r="W31" s="45"/>
      <c r="X31" s="45"/>
      <c r="Y31" s="37">
        <f t="shared" si="1"/>
        <v>28.661688684663986</v>
      </c>
      <c r="Z31" s="23" t="s">
        <v>39</v>
      </c>
      <c r="AA31" s="24" t="s">
        <v>39</v>
      </c>
      <c r="AB31" s="25"/>
    </row>
    <row r="32" spans="1:28" s="26" customFormat="1" ht="120.75" customHeight="1">
      <c r="A32" s="34" t="s">
        <v>7</v>
      </c>
      <c r="B32" s="44" t="s">
        <v>25</v>
      </c>
      <c r="C32" s="45">
        <v>170</v>
      </c>
      <c r="D32" s="46" t="s">
        <v>39</v>
      </c>
      <c r="E32" s="45">
        <v>113.3</v>
      </c>
      <c r="F32" s="45" t="s">
        <v>39</v>
      </c>
      <c r="G32" s="45" t="s">
        <v>39</v>
      </c>
      <c r="H32" s="45" t="s">
        <v>39</v>
      </c>
      <c r="I32" s="45" t="s">
        <v>39</v>
      </c>
      <c r="J32" s="45" t="s">
        <v>39</v>
      </c>
      <c r="K32" s="45" t="s">
        <v>39</v>
      </c>
      <c r="L32" s="45" t="s">
        <v>39</v>
      </c>
      <c r="M32" s="45" t="s">
        <v>39</v>
      </c>
      <c r="N32" s="45" t="s">
        <v>39</v>
      </c>
      <c r="O32" s="45">
        <v>30.8</v>
      </c>
      <c r="P32" s="45" t="s">
        <v>39</v>
      </c>
      <c r="Q32" s="37">
        <f t="shared" si="0"/>
        <v>18.11764705882353</v>
      </c>
      <c r="R32" s="45"/>
      <c r="S32" s="45"/>
      <c r="T32" s="45"/>
      <c r="U32" s="45"/>
      <c r="V32" s="45"/>
      <c r="W32" s="45"/>
      <c r="X32" s="45"/>
      <c r="Y32" s="37" t="s">
        <v>39</v>
      </c>
      <c r="Z32" s="23" t="s">
        <v>39</v>
      </c>
      <c r="AA32" s="24" t="s">
        <v>39</v>
      </c>
      <c r="AB32" s="25"/>
    </row>
    <row r="33" spans="1:28" s="31" customFormat="1" ht="36">
      <c r="A33" s="42" t="s">
        <v>97</v>
      </c>
      <c r="B33" s="43" t="s">
        <v>26</v>
      </c>
      <c r="C33" s="37">
        <f>C34+C35</f>
        <v>2514.1</v>
      </c>
      <c r="D33" s="38" t="s">
        <v>39</v>
      </c>
      <c r="E33" s="37">
        <f>E34+E35</f>
        <v>2131.4</v>
      </c>
      <c r="F33" s="37" t="s">
        <v>39</v>
      </c>
      <c r="G33" s="37" t="s">
        <v>39</v>
      </c>
      <c r="H33" s="37" t="s">
        <v>39</v>
      </c>
      <c r="I33" s="37" t="s">
        <v>39</v>
      </c>
      <c r="J33" s="37" t="s">
        <v>39</v>
      </c>
      <c r="K33" s="37" t="s">
        <v>39</v>
      </c>
      <c r="L33" s="37" t="s">
        <v>39</v>
      </c>
      <c r="M33" s="37" t="s">
        <v>39</v>
      </c>
      <c r="N33" s="37" t="s">
        <v>39</v>
      </c>
      <c r="O33" s="37">
        <f>O34+O35</f>
        <v>171.1</v>
      </c>
      <c r="P33" s="37" t="s">
        <v>39</v>
      </c>
      <c r="Q33" s="37">
        <f t="shared" si="0"/>
        <v>6.805616323933018</v>
      </c>
      <c r="R33" s="37"/>
      <c r="S33" s="37"/>
      <c r="T33" s="37"/>
      <c r="U33" s="37"/>
      <c r="V33" s="37"/>
      <c r="W33" s="37"/>
      <c r="X33" s="37"/>
      <c r="Y33" s="37" t="s">
        <v>39</v>
      </c>
      <c r="Z33" s="28" t="s">
        <v>39</v>
      </c>
      <c r="AA33" s="29" t="s">
        <v>39</v>
      </c>
      <c r="AB33" s="30"/>
    </row>
    <row r="34" spans="1:28" s="26" customFormat="1" ht="132" customHeight="1">
      <c r="A34" s="34" t="s">
        <v>56</v>
      </c>
      <c r="B34" s="44" t="s">
        <v>80</v>
      </c>
      <c r="C34" s="45">
        <v>2414.1</v>
      </c>
      <c r="D34" s="46" t="s">
        <v>39</v>
      </c>
      <c r="E34" s="45">
        <v>2061.4</v>
      </c>
      <c r="F34" s="45" t="s">
        <v>39</v>
      </c>
      <c r="G34" s="45" t="s">
        <v>39</v>
      </c>
      <c r="H34" s="45" t="s">
        <v>39</v>
      </c>
      <c r="I34" s="45" t="s">
        <v>39</v>
      </c>
      <c r="J34" s="45" t="s">
        <v>39</v>
      </c>
      <c r="K34" s="45" t="s">
        <v>39</v>
      </c>
      <c r="L34" s="45" t="s">
        <v>39</v>
      </c>
      <c r="M34" s="45" t="s">
        <v>39</v>
      </c>
      <c r="N34" s="45" t="s">
        <v>39</v>
      </c>
      <c r="O34" s="45">
        <v>164.4</v>
      </c>
      <c r="P34" s="45" t="s">
        <v>39</v>
      </c>
      <c r="Q34" s="37">
        <f t="shared" si="0"/>
        <v>6.8099913011060025</v>
      </c>
      <c r="R34" s="45"/>
      <c r="S34" s="45"/>
      <c r="T34" s="45"/>
      <c r="U34" s="45"/>
      <c r="V34" s="45"/>
      <c r="W34" s="45"/>
      <c r="X34" s="45"/>
      <c r="Y34" s="37" t="s">
        <v>39</v>
      </c>
      <c r="Z34" s="23" t="s">
        <v>39</v>
      </c>
      <c r="AA34" s="24" t="s">
        <v>39</v>
      </c>
      <c r="AB34" s="25"/>
    </row>
    <row r="35" spans="1:28" s="26" customFormat="1" ht="73.5" customHeight="1">
      <c r="A35" s="34" t="s">
        <v>117</v>
      </c>
      <c r="B35" s="44" t="s">
        <v>120</v>
      </c>
      <c r="C35" s="45">
        <v>100</v>
      </c>
      <c r="D35" s="46" t="s">
        <v>39</v>
      </c>
      <c r="E35" s="45">
        <v>70</v>
      </c>
      <c r="F35" s="45" t="s">
        <v>39</v>
      </c>
      <c r="G35" s="45" t="s">
        <v>39</v>
      </c>
      <c r="H35" s="45" t="s">
        <v>39</v>
      </c>
      <c r="I35" s="45" t="s">
        <v>39</v>
      </c>
      <c r="J35" s="45" t="s">
        <v>39</v>
      </c>
      <c r="K35" s="45" t="s">
        <v>39</v>
      </c>
      <c r="L35" s="45" t="s">
        <v>39</v>
      </c>
      <c r="M35" s="45" t="s">
        <v>39</v>
      </c>
      <c r="N35" s="45" t="s">
        <v>39</v>
      </c>
      <c r="O35" s="45">
        <v>6.7</v>
      </c>
      <c r="P35" s="45" t="s">
        <v>39</v>
      </c>
      <c r="Q35" s="37">
        <f t="shared" si="0"/>
        <v>6.7</v>
      </c>
      <c r="R35" s="45"/>
      <c r="S35" s="45"/>
      <c r="T35" s="45"/>
      <c r="U35" s="45"/>
      <c r="V35" s="45"/>
      <c r="W35" s="45"/>
      <c r="X35" s="45"/>
      <c r="Y35" s="37">
        <f t="shared" si="1"/>
        <v>9.571428571428571</v>
      </c>
      <c r="Z35" s="23" t="s">
        <v>39</v>
      </c>
      <c r="AA35" s="24" t="s">
        <v>39</v>
      </c>
      <c r="AB35" s="25"/>
    </row>
    <row r="36" spans="1:28" s="26" customFormat="1" ht="24">
      <c r="A36" s="76" t="s">
        <v>176</v>
      </c>
      <c r="B36" s="77" t="s">
        <v>177</v>
      </c>
      <c r="C36" s="37">
        <f>C37</f>
        <v>0</v>
      </c>
      <c r="D36" s="38" t="s">
        <v>39</v>
      </c>
      <c r="E36" s="37">
        <f>E37</f>
        <v>0</v>
      </c>
      <c r="F36" s="37" t="s">
        <v>39</v>
      </c>
      <c r="G36" s="37" t="s">
        <v>39</v>
      </c>
      <c r="H36" s="37" t="s">
        <v>39</v>
      </c>
      <c r="I36" s="37" t="s">
        <v>39</v>
      </c>
      <c r="J36" s="37" t="s">
        <v>39</v>
      </c>
      <c r="K36" s="37" t="s">
        <v>39</v>
      </c>
      <c r="L36" s="37" t="s">
        <v>39</v>
      </c>
      <c r="M36" s="37" t="s">
        <v>39</v>
      </c>
      <c r="N36" s="37" t="s">
        <v>39</v>
      </c>
      <c r="O36" s="37">
        <f>O37</f>
        <v>3</v>
      </c>
      <c r="P36" s="37"/>
      <c r="Q36" s="37" t="s">
        <v>39</v>
      </c>
      <c r="R36" s="37"/>
      <c r="S36" s="37"/>
      <c r="T36" s="37"/>
      <c r="U36" s="37"/>
      <c r="V36" s="37"/>
      <c r="W36" s="37"/>
      <c r="X36" s="37"/>
      <c r="Y36" s="37" t="s">
        <v>39</v>
      </c>
      <c r="Z36" s="23"/>
      <c r="AA36" s="24"/>
      <c r="AB36" s="25"/>
    </row>
    <row r="37" spans="1:28" s="26" customFormat="1" ht="108">
      <c r="A37" s="74" t="s">
        <v>179</v>
      </c>
      <c r="B37" s="75" t="s">
        <v>178</v>
      </c>
      <c r="C37" s="45">
        <v>0</v>
      </c>
      <c r="D37" s="46"/>
      <c r="E37" s="45">
        <v>0</v>
      </c>
      <c r="F37" s="45"/>
      <c r="G37" s="45"/>
      <c r="H37" s="45"/>
      <c r="I37" s="45"/>
      <c r="J37" s="45"/>
      <c r="K37" s="45"/>
      <c r="L37" s="45"/>
      <c r="M37" s="45"/>
      <c r="N37" s="45"/>
      <c r="O37" s="45">
        <v>3</v>
      </c>
      <c r="P37" s="45"/>
      <c r="Q37" s="37" t="s">
        <v>39</v>
      </c>
      <c r="R37" s="45"/>
      <c r="S37" s="45"/>
      <c r="T37" s="45"/>
      <c r="U37" s="45"/>
      <c r="V37" s="45"/>
      <c r="W37" s="45"/>
      <c r="X37" s="45"/>
      <c r="Y37" s="37" t="s">
        <v>39</v>
      </c>
      <c r="Z37" s="23"/>
      <c r="AA37" s="24"/>
      <c r="AB37" s="25"/>
    </row>
    <row r="38" spans="1:28" s="31" customFormat="1" ht="12">
      <c r="A38" s="42" t="s">
        <v>168</v>
      </c>
      <c r="B38" s="43" t="s">
        <v>170</v>
      </c>
      <c r="C38" s="37">
        <f>C40+C39</f>
        <v>0</v>
      </c>
      <c r="D38" s="38"/>
      <c r="E38" s="37">
        <f aca="true" t="shared" si="2" ref="E38:O38">E40+E39</f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37">
        <f t="shared" si="2"/>
        <v>0</v>
      </c>
      <c r="N38" s="37">
        <f t="shared" si="2"/>
        <v>0</v>
      </c>
      <c r="O38" s="37">
        <f t="shared" si="2"/>
        <v>0.7</v>
      </c>
      <c r="P38" s="37"/>
      <c r="Q38" s="37" t="s">
        <v>39</v>
      </c>
      <c r="R38" s="37"/>
      <c r="S38" s="37"/>
      <c r="T38" s="37"/>
      <c r="U38" s="37"/>
      <c r="V38" s="37"/>
      <c r="W38" s="37"/>
      <c r="X38" s="37"/>
      <c r="Y38" s="37" t="s">
        <v>39</v>
      </c>
      <c r="Z38" s="28"/>
      <c r="AA38" s="29"/>
      <c r="AB38" s="30"/>
    </row>
    <row r="39" spans="1:28" s="31" customFormat="1" ht="36">
      <c r="A39" s="74" t="s">
        <v>181</v>
      </c>
      <c r="B39" s="75" t="s">
        <v>180</v>
      </c>
      <c r="C39" s="45">
        <v>0</v>
      </c>
      <c r="D39" s="46"/>
      <c r="E39" s="45"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>
        <v>0.2</v>
      </c>
      <c r="P39" s="45"/>
      <c r="Q39" s="45" t="s">
        <v>39</v>
      </c>
      <c r="R39" s="45"/>
      <c r="S39" s="45"/>
      <c r="T39" s="45"/>
      <c r="U39" s="45"/>
      <c r="V39" s="45"/>
      <c r="W39" s="45"/>
      <c r="X39" s="45"/>
      <c r="Y39" s="45" t="s">
        <v>39</v>
      </c>
      <c r="Z39" s="28"/>
      <c r="AA39" s="29"/>
      <c r="AB39" s="30"/>
    </row>
    <row r="40" spans="1:28" s="26" customFormat="1" ht="24">
      <c r="A40" s="34" t="s">
        <v>169</v>
      </c>
      <c r="B40" s="44" t="s">
        <v>171</v>
      </c>
      <c r="C40" s="45">
        <v>0</v>
      </c>
      <c r="D40" s="46"/>
      <c r="E40" s="45"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>
        <v>0.5</v>
      </c>
      <c r="P40" s="45"/>
      <c r="Q40" s="37" t="s">
        <v>39</v>
      </c>
      <c r="R40" s="45"/>
      <c r="S40" s="45"/>
      <c r="T40" s="45"/>
      <c r="U40" s="45"/>
      <c r="V40" s="45"/>
      <c r="W40" s="45"/>
      <c r="X40" s="45"/>
      <c r="Y40" s="37" t="s">
        <v>39</v>
      </c>
      <c r="Z40" s="23"/>
      <c r="AA40" s="24"/>
      <c r="AB40" s="25"/>
    </row>
    <row r="41" spans="1:28" s="31" customFormat="1" ht="18" customHeight="1">
      <c r="A41" s="42" t="s">
        <v>75</v>
      </c>
      <c r="B41" s="43" t="s">
        <v>46</v>
      </c>
      <c r="C41" s="37">
        <f>C42+C49</f>
        <v>10010.84417</v>
      </c>
      <c r="D41" s="38" t="s">
        <v>39</v>
      </c>
      <c r="E41" s="37">
        <f>E42+E49</f>
        <v>4617.2</v>
      </c>
      <c r="F41" s="37" t="s">
        <v>39</v>
      </c>
      <c r="G41" s="37" t="s">
        <v>39</v>
      </c>
      <c r="H41" s="37" t="s">
        <v>39</v>
      </c>
      <c r="I41" s="37" t="s">
        <v>39</v>
      </c>
      <c r="J41" s="37" t="s">
        <v>39</v>
      </c>
      <c r="K41" s="37" t="s">
        <v>39</v>
      </c>
      <c r="L41" s="37" t="s">
        <v>39</v>
      </c>
      <c r="M41" s="37" t="s">
        <v>39</v>
      </c>
      <c r="N41" s="37" t="s">
        <v>39</v>
      </c>
      <c r="O41" s="37">
        <f>O42+O49</f>
        <v>4617.21126</v>
      </c>
      <c r="P41" s="37" t="s">
        <v>39</v>
      </c>
      <c r="Q41" s="37">
        <f t="shared" si="0"/>
        <v>46.12209701392245</v>
      </c>
      <c r="R41" s="37"/>
      <c r="S41" s="37"/>
      <c r="T41" s="37"/>
      <c r="U41" s="37"/>
      <c r="V41" s="37"/>
      <c r="W41" s="37"/>
      <c r="X41" s="37"/>
      <c r="Y41" s="37">
        <f t="shared" si="1"/>
        <v>100.00024387074417</v>
      </c>
      <c r="Z41" s="28" t="s">
        <v>39</v>
      </c>
      <c r="AA41" s="29" t="s">
        <v>39</v>
      </c>
      <c r="AB41" s="30"/>
    </row>
    <row r="42" spans="1:28" s="31" customFormat="1" ht="37.5" customHeight="1">
      <c r="A42" s="42" t="s">
        <v>167</v>
      </c>
      <c r="B42" s="43" t="s">
        <v>103</v>
      </c>
      <c r="C42" s="37">
        <f>C43+C45</f>
        <v>16934.5</v>
      </c>
      <c r="D42" s="38" t="s">
        <v>39</v>
      </c>
      <c r="E42" s="37">
        <f>E43+E45</f>
        <v>11540.9</v>
      </c>
      <c r="F42" s="37" t="s">
        <v>39</v>
      </c>
      <c r="G42" s="37" t="s">
        <v>39</v>
      </c>
      <c r="H42" s="37" t="s">
        <v>39</v>
      </c>
      <c r="I42" s="37" t="s">
        <v>39</v>
      </c>
      <c r="J42" s="37" t="s">
        <v>39</v>
      </c>
      <c r="K42" s="37" t="s">
        <v>39</v>
      </c>
      <c r="L42" s="37" t="s">
        <v>39</v>
      </c>
      <c r="M42" s="37" t="s">
        <v>39</v>
      </c>
      <c r="N42" s="37" t="s">
        <v>39</v>
      </c>
      <c r="O42" s="37">
        <f>O43+O45</f>
        <v>11540.86709</v>
      </c>
      <c r="P42" s="37" t="s">
        <v>39</v>
      </c>
      <c r="Q42" s="37">
        <f t="shared" si="0"/>
        <v>68.1500315332605</v>
      </c>
      <c r="R42" s="37"/>
      <c r="S42" s="37"/>
      <c r="T42" s="37"/>
      <c r="U42" s="37"/>
      <c r="V42" s="37"/>
      <c r="W42" s="37"/>
      <c r="X42" s="37"/>
      <c r="Y42" s="37">
        <f t="shared" si="1"/>
        <v>99.99971484026376</v>
      </c>
      <c r="Z42" s="28" t="s">
        <v>39</v>
      </c>
      <c r="AA42" s="29" t="s">
        <v>39</v>
      </c>
      <c r="AB42" s="30"/>
    </row>
    <row r="43" spans="1:28" s="31" customFormat="1" ht="24">
      <c r="A43" s="42" t="s">
        <v>86</v>
      </c>
      <c r="B43" s="43" t="s">
        <v>44</v>
      </c>
      <c r="C43" s="37">
        <f>C44</f>
        <v>9174.5</v>
      </c>
      <c r="D43" s="38" t="s">
        <v>39</v>
      </c>
      <c r="E43" s="37">
        <f>E44</f>
        <v>6880.9</v>
      </c>
      <c r="F43" s="37" t="s">
        <v>39</v>
      </c>
      <c r="G43" s="37" t="s">
        <v>39</v>
      </c>
      <c r="H43" s="37" t="s">
        <v>39</v>
      </c>
      <c r="I43" s="37" t="s">
        <v>39</v>
      </c>
      <c r="J43" s="37" t="s">
        <v>39</v>
      </c>
      <c r="K43" s="37" t="s">
        <v>39</v>
      </c>
      <c r="L43" s="37" t="s">
        <v>39</v>
      </c>
      <c r="M43" s="37" t="s">
        <v>39</v>
      </c>
      <c r="N43" s="37" t="s">
        <v>39</v>
      </c>
      <c r="O43" s="37">
        <f>O44</f>
        <v>6880.9</v>
      </c>
      <c r="P43" s="37" t="s">
        <v>39</v>
      </c>
      <c r="Q43" s="37">
        <f t="shared" si="0"/>
        <v>75.00027249441386</v>
      </c>
      <c r="R43" s="37"/>
      <c r="S43" s="37"/>
      <c r="T43" s="37"/>
      <c r="U43" s="37"/>
      <c r="V43" s="37"/>
      <c r="W43" s="37"/>
      <c r="X43" s="37"/>
      <c r="Y43" s="37">
        <f t="shared" si="1"/>
        <v>100</v>
      </c>
      <c r="Z43" s="28" t="s">
        <v>39</v>
      </c>
      <c r="AA43" s="29" t="s">
        <v>39</v>
      </c>
      <c r="AB43" s="30"/>
    </row>
    <row r="44" spans="1:28" s="26" customFormat="1" ht="36">
      <c r="A44" s="34" t="s">
        <v>92</v>
      </c>
      <c r="B44" s="44" t="s">
        <v>122</v>
      </c>
      <c r="C44" s="45">
        <v>9174.5</v>
      </c>
      <c r="D44" s="46" t="s">
        <v>39</v>
      </c>
      <c r="E44" s="45">
        <v>6880.9</v>
      </c>
      <c r="F44" s="45" t="s">
        <v>39</v>
      </c>
      <c r="G44" s="45" t="s">
        <v>39</v>
      </c>
      <c r="H44" s="45" t="s">
        <v>39</v>
      </c>
      <c r="I44" s="45" t="s">
        <v>39</v>
      </c>
      <c r="J44" s="45" t="s">
        <v>39</v>
      </c>
      <c r="K44" s="45" t="s">
        <v>39</v>
      </c>
      <c r="L44" s="45" t="s">
        <v>39</v>
      </c>
      <c r="M44" s="45" t="s">
        <v>39</v>
      </c>
      <c r="N44" s="45" t="s">
        <v>39</v>
      </c>
      <c r="O44" s="45">
        <v>6880.9</v>
      </c>
      <c r="P44" s="45" t="s">
        <v>39</v>
      </c>
      <c r="Q44" s="37">
        <f t="shared" si="0"/>
        <v>75.00027249441386</v>
      </c>
      <c r="R44" s="45"/>
      <c r="S44" s="45"/>
      <c r="T44" s="45"/>
      <c r="U44" s="45"/>
      <c r="V44" s="45"/>
      <c r="W44" s="45"/>
      <c r="X44" s="45"/>
      <c r="Y44" s="37">
        <f t="shared" si="1"/>
        <v>100</v>
      </c>
      <c r="Z44" s="23" t="s">
        <v>39</v>
      </c>
      <c r="AA44" s="24" t="s">
        <v>39</v>
      </c>
      <c r="AB44" s="25"/>
    </row>
    <row r="45" spans="1:28" s="31" customFormat="1" ht="36">
      <c r="A45" s="42" t="s">
        <v>77</v>
      </c>
      <c r="B45" s="43" t="s">
        <v>10</v>
      </c>
      <c r="C45" s="37">
        <f>C46+C47+C48</f>
        <v>7760</v>
      </c>
      <c r="D45" s="38" t="s">
        <v>39</v>
      </c>
      <c r="E45" s="37">
        <f aca="true" t="shared" si="3" ref="E45:O45">E46+E47+E48</f>
        <v>4660</v>
      </c>
      <c r="F45" s="37" t="e">
        <f t="shared" si="3"/>
        <v>#VALUE!</v>
      </c>
      <c r="G45" s="37" t="e">
        <f t="shared" si="3"/>
        <v>#VALUE!</v>
      </c>
      <c r="H45" s="37" t="e">
        <f t="shared" si="3"/>
        <v>#VALUE!</v>
      </c>
      <c r="I45" s="37" t="e">
        <f t="shared" si="3"/>
        <v>#VALUE!</v>
      </c>
      <c r="J45" s="37" t="e">
        <f t="shared" si="3"/>
        <v>#VALUE!</v>
      </c>
      <c r="K45" s="37" t="e">
        <f t="shared" si="3"/>
        <v>#VALUE!</v>
      </c>
      <c r="L45" s="37" t="e">
        <f t="shared" si="3"/>
        <v>#VALUE!</v>
      </c>
      <c r="M45" s="37" t="e">
        <f t="shared" si="3"/>
        <v>#VALUE!</v>
      </c>
      <c r="N45" s="37" t="e">
        <f t="shared" si="3"/>
        <v>#VALUE!</v>
      </c>
      <c r="O45" s="37">
        <f t="shared" si="3"/>
        <v>4659.96709</v>
      </c>
      <c r="P45" s="37" t="s">
        <v>39</v>
      </c>
      <c r="Q45" s="37">
        <f t="shared" si="0"/>
        <v>60.05112229381444</v>
      </c>
      <c r="R45" s="37"/>
      <c r="S45" s="37"/>
      <c r="T45" s="37"/>
      <c r="U45" s="37"/>
      <c r="V45" s="37"/>
      <c r="W45" s="37"/>
      <c r="X45" s="37"/>
      <c r="Y45" s="37">
        <f t="shared" si="1"/>
        <v>99.99929377682405</v>
      </c>
      <c r="Z45" s="28" t="s">
        <v>39</v>
      </c>
      <c r="AA45" s="29" t="s">
        <v>39</v>
      </c>
      <c r="AB45" s="30"/>
    </row>
    <row r="46" spans="1:28" s="26" customFormat="1" ht="108.75" customHeight="1">
      <c r="A46" s="34" t="s">
        <v>71</v>
      </c>
      <c r="B46" s="44" t="s">
        <v>111</v>
      </c>
      <c r="C46" s="45">
        <v>2415.2</v>
      </c>
      <c r="D46" s="46" t="s">
        <v>39</v>
      </c>
      <c r="E46" s="45">
        <v>2415.2</v>
      </c>
      <c r="F46" s="45" t="s">
        <v>39</v>
      </c>
      <c r="G46" s="45" t="s">
        <v>39</v>
      </c>
      <c r="H46" s="45" t="s">
        <v>39</v>
      </c>
      <c r="I46" s="45" t="s">
        <v>39</v>
      </c>
      <c r="J46" s="45" t="s">
        <v>39</v>
      </c>
      <c r="K46" s="45" t="s">
        <v>39</v>
      </c>
      <c r="L46" s="45" t="s">
        <v>39</v>
      </c>
      <c r="M46" s="45" t="s">
        <v>39</v>
      </c>
      <c r="N46" s="45" t="s">
        <v>39</v>
      </c>
      <c r="O46" s="45">
        <v>2415.185</v>
      </c>
      <c r="P46" s="45" t="s">
        <v>39</v>
      </c>
      <c r="Q46" s="37">
        <f aca="true" t="shared" si="4" ref="Q46:X48">O46*100/C46</f>
        <v>99.99937893342167</v>
      </c>
      <c r="R46" s="37" t="e">
        <f t="shared" si="4"/>
        <v>#VALUE!</v>
      </c>
      <c r="S46" s="37">
        <f t="shared" si="4"/>
        <v>4.140418140668337</v>
      </c>
      <c r="T46" s="37" t="e">
        <f t="shared" si="4"/>
        <v>#VALUE!</v>
      </c>
      <c r="U46" s="37" t="e">
        <f t="shared" si="4"/>
        <v>#VALUE!</v>
      </c>
      <c r="V46" s="37" t="e">
        <f t="shared" si="4"/>
        <v>#VALUE!</v>
      </c>
      <c r="W46" s="37" t="e">
        <f t="shared" si="4"/>
        <v>#VALUE!</v>
      </c>
      <c r="X46" s="37" t="e">
        <f t="shared" si="4"/>
        <v>#VALUE!</v>
      </c>
      <c r="Y46" s="37">
        <f t="shared" si="1"/>
        <v>99.99937893342167</v>
      </c>
      <c r="Z46" s="23" t="s">
        <v>39</v>
      </c>
      <c r="AA46" s="24" t="s">
        <v>39</v>
      </c>
      <c r="AB46" s="25"/>
    </row>
    <row r="47" spans="1:28" s="26" customFormat="1" ht="61.5" customHeight="1">
      <c r="A47" s="34" t="s">
        <v>102</v>
      </c>
      <c r="B47" s="44" t="s">
        <v>78</v>
      </c>
      <c r="C47" s="45">
        <v>2244.8</v>
      </c>
      <c r="D47" s="46" t="s">
        <v>39</v>
      </c>
      <c r="E47" s="45">
        <v>2244.8</v>
      </c>
      <c r="F47" s="45" t="s">
        <v>39</v>
      </c>
      <c r="G47" s="45" t="s">
        <v>39</v>
      </c>
      <c r="H47" s="45" t="s">
        <v>39</v>
      </c>
      <c r="I47" s="45" t="s">
        <v>39</v>
      </c>
      <c r="J47" s="45" t="s">
        <v>39</v>
      </c>
      <c r="K47" s="45" t="s">
        <v>39</v>
      </c>
      <c r="L47" s="45" t="s">
        <v>39</v>
      </c>
      <c r="M47" s="45" t="s">
        <v>39</v>
      </c>
      <c r="N47" s="45" t="s">
        <v>39</v>
      </c>
      <c r="O47" s="45">
        <v>2244.78209</v>
      </c>
      <c r="P47" s="45" t="s">
        <v>39</v>
      </c>
      <c r="Q47" s="37">
        <f t="shared" si="4"/>
        <v>99.99920215609407</v>
      </c>
      <c r="R47" s="37" t="e">
        <f t="shared" si="4"/>
        <v>#VALUE!</v>
      </c>
      <c r="S47" s="37">
        <f t="shared" si="4"/>
        <v>4.454704301322793</v>
      </c>
      <c r="T47" s="37" t="e">
        <f t="shared" si="4"/>
        <v>#VALUE!</v>
      </c>
      <c r="U47" s="37" t="e">
        <f t="shared" si="4"/>
        <v>#VALUE!</v>
      </c>
      <c r="V47" s="37" t="e">
        <f t="shared" si="4"/>
        <v>#VALUE!</v>
      </c>
      <c r="W47" s="37" t="e">
        <f t="shared" si="4"/>
        <v>#VALUE!</v>
      </c>
      <c r="X47" s="37" t="e">
        <f t="shared" si="4"/>
        <v>#VALUE!</v>
      </c>
      <c r="Y47" s="37">
        <f t="shared" si="1"/>
        <v>99.99920215609407</v>
      </c>
      <c r="Z47" s="23" t="s">
        <v>39</v>
      </c>
      <c r="AA47" s="24" t="s">
        <v>39</v>
      </c>
      <c r="AB47" s="25"/>
    </row>
    <row r="48" spans="1:28" s="26" customFormat="1" ht="132">
      <c r="A48" s="74" t="s">
        <v>183</v>
      </c>
      <c r="B48" s="75" t="s">
        <v>182</v>
      </c>
      <c r="C48" s="45">
        <v>3100</v>
      </c>
      <c r="D48" s="46"/>
      <c r="E48" s="45"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>
        <v>0</v>
      </c>
      <c r="P48" s="45"/>
      <c r="Q48" s="37">
        <f t="shared" si="4"/>
        <v>0</v>
      </c>
      <c r="R48" s="37"/>
      <c r="S48" s="37"/>
      <c r="T48" s="37"/>
      <c r="U48" s="37"/>
      <c r="V48" s="37"/>
      <c r="W48" s="37"/>
      <c r="X48" s="37"/>
      <c r="Y48" s="37" t="s">
        <v>39</v>
      </c>
      <c r="Z48" s="23"/>
      <c r="AA48" s="24"/>
      <c r="AB48" s="25"/>
    </row>
    <row r="49" spans="1:28" s="31" customFormat="1" ht="60.75" customHeight="1">
      <c r="A49" s="42" t="s">
        <v>129</v>
      </c>
      <c r="B49" s="43" t="s">
        <v>59</v>
      </c>
      <c r="C49" s="37">
        <f>C50</f>
        <v>-6923.65583</v>
      </c>
      <c r="D49" s="38" t="s">
        <v>39</v>
      </c>
      <c r="E49" s="37">
        <f>E50</f>
        <v>-6923.7</v>
      </c>
      <c r="F49" s="37" t="s">
        <v>39</v>
      </c>
      <c r="G49" s="37" t="s">
        <v>39</v>
      </c>
      <c r="H49" s="37" t="s">
        <v>39</v>
      </c>
      <c r="I49" s="37" t="s">
        <v>39</v>
      </c>
      <c r="J49" s="37" t="s">
        <v>39</v>
      </c>
      <c r="K49" s="37" t="s">
        <v>39</v>
      </c>
      <c r="L49" s="37" t="s">
        <v>39</v>
      </c>
      <c r="M49" s="37" t="s">
        <v>39</v>
      </c>
      <c r="N49" s="37" t="s">
        <v>39</v>
      </c>
      <c r="O49" s="37">
        <f>O50</f>
        <v>-6923.65583</v>
      </c>
      <c r="P49" s="37" t="s">
        <v>39</v>
      </c>
      <c r="Q49" s="37">
        <f t="shared" si="0"/>
        <v>100</v>
      </c>
      <c r="R49" s="37"/>
      <c r="S49" s="37"/>
      <c r="T49" s="37"/>
      <c r="U49" s="37"/>
      <c r="V49" s="37"/>
      <c r="W49" s="37"/>
      <c r="X49" s="37"/>
      <c r="Y49" s="37">
        <f t="shared" si="1"/>
        <v>99.99936204630473</v>
      </c>
      <c r="Z49" s="28" t="s">
        <v>39</v>
      </c>
      <c r="AA49" s="29" t="s">
        <v>39</v>
      </c>
      <c r="AB49" s="30"/>
    </row>
    <row r="50" spans="1:28" s="26" customFormat="1" ht="62.25" customHeight="1" thickBot="1">
      <c r="A50" s="34" t="s">
        <v>95</v>
      </c>
      <c r="B50" s="44" t="s">
        <v>118</v>
      </c>
      <c r="C50" s="45">
        <v>-6923.65583</v>
      </c>
      <c r="D50" s="46" t="s">
        <v>39</v>
      </c>
      <c r="E50" s="45">
        <v>-6923.7</v>
      </c>
      <c r="F50" s="45" t="s">
        <v>39</v>
      </c>
      <c r="G50" s="45" t="s">
        <v>39</v>
      </c>
      <c r="H50" s="45" t="s">
        <v>39</v>
      </c>
      <c r="I50" s="45" t="s">
        <v>39</v>
      </c>
      <c r="J50" s="45" t="s">
        <v>39</v>
      </c>
      <c r="K50" s="45" t="s">
        <v>39</v>
      </c>
      <c r="L50" s="45" t="s">
        <v>39</v>
      </c>
      <c r="M50" s="45" t="s">
        <v>39</v>
      </c>
      <c r="N50" s="45" t="s">
        <v>39</v>
      </c>
      <c r="O50" s="45">
        <v>-6923.65583</v>
      </c>
      <c r="P50" s="45" t="s">
        <v>39</v>
      </c>
      <c r="Q50" s="37">
        <f t="shared" si="0"/>
        <v>100</v>
      </c>
      <c r="R50" s="45"/>
      <c r="S50" s="45"/>
      <c r="T50" s="45"/>
      <c r="U50" s="45"/>
      <c r="V50" s="45"/>
      <c r="W50" s="45"/>
      <c r="X50" s="45"/>
      <c r="Y50" s="37">
        <f t="shared" si="1"/>
        <v>99.99936204630473</v>
      </c>
      <c r="Z50" s="23" t="s">
        <v>39</v>
      </c>
      <c r="AA50" s="24" t="s">
        <v>39</v>
      </c>
      <c r="AB50" s="25"/>
    </row>
    <row r="51" spans="1:28" ht="13.5" customHeight="1">
      <c r="A51" s="1"/>
      <c r="B51" s="13"/>
      <c r="C51" s="6"/>
      <c r="D51" s="6" t="s">
        <v>96</v>
      </c>
      <c r="E51" s="6"/>
      <c r="F51" s="6" t="s">
        <v>96</v>
      </c>
      <c r="G51" s="6" t="s">
        <v>96</v>
      </c>
      <c r="H51" s="6" t="s">
        <v>96</v>
      </c>
      <c r="I51" s="6" t="s">
        <v>96</v>
      </c>
      <c r="J51" s="6" t="s">
        <v>96</v>
      </c>
      <c r="K51" s="6" t="s">
        <v>96</v>
      </c>
      <c r="L51" s="6" t="s">
        <v>96</v>
      </c>
      <c r="M51" s="6" t="s">
        <v>96</v>
      </c>
      <c r="N51" s="6" t="s">
        <v>96</v>
      </c>
      <c r="O51" s="6"/>
      <c r="P51" s="6" t="s">
        <v>96</v>
      </c>
      <c r="Q51" s="6"/>
      <c r="R51" s="6" t="s">
        <v>96</v>
      </c>
      <c r="S51" s="6" t="s">
        <v>96</v>
      </c>
      <c r="T51" s="6" t="s">
        <v>96</v>
      </c>
      <c r="U51" s="6" t="s">
        <v>96</v>
      </c>
      <c r="V51" s="6" t="s">
        <v>96</v>
      </c>
      <c r="W51" s="6" t="s">
        <v>96</v>
      </c>
      <c r="X51" s="6" t="s">
        <v>96</v>
      </c>
      <c r="Y51" s="6"/>
      <c r="Z51" s="6" t="s">
        <v>96</v>
      </c>
      <c r="AA51" s="6" t="s">
        <v>96</v>
      </c>
      <c r="AB51" s="11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5118110236220472" right="0.1968503937007874" top="0.3937007874015748" bottom="0.3937007874015748" header="0" footer="0"/>
  <pageSetup fitToHeight="0" fitToWidth="2" horizontalDpi="600" verticalDpi="600" orientation="portrait" paperSize="9" scale="89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34" sqref="A34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93" t="s">
        <v>166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8"/>
      <c r="X1" s="8"/>
      <c r="Y1" s="11"/>
    </row>
    <row r="2" spans="1:25" ht="11.25" customHeight="1">
      <c r="A2" s="94" t="s">
        <v>16</v>
      </c>
      <c r="B2" s="94" t="s">
        <v>19</v>
      </c>
      <c r="C2" s="79" t="s">
        <v>132</v>
      </c>
      <c r="D2" s="91"/>
      <c r="E2" s="91"/>
      <c r="F2" s="91"/>
      <c r="G2" s="91"/>
      <c r="H2" s="91"/>
      <c r="I2" s="91"/>
      <c r="J2" s="92"/>
      <c r="K2" s="16"/>
      <c r="L2" s="16"/>
      <c r="M2" s="16"/>
      <c r="N2" s="82" t="s">
        <v>174</v>
      </c>
      <c r="O2" s="79" t="s">
        <v>133</v>
      </c>
      <c r="P2" s="91"/>
      <c r="Q2" s="91"/>
      <c r="R2" s="91"/>
      <c r="S2" s="91"/>
      <c r="T2" s="91"/>
      <c r="U2" s="91"/>
      <c r="V2" s="92"/>
      <c r="W2" s="16"/>
      <c r="X2" s="16"/>
      <c r="Y2" s="5"/>
    </row>
    <row r="3" spans="1:25" ht="60.75" customHeight="1">
      <c r="A3" s="95"/>
      <c r="B3" s="95"/>
      <c r="C3" s="67" t="s">
        <v>134</v>
      </c>
      <c r="D3" s="67" t="s">
        <v>14</v>
      </c>
      <c r="E3" s="67" t="s">
        <v>135</v>
      </c>
      <c r="F3" s="68" t="s">
        <v>131</v>
      </c>
      <c r="G3" s="68" t="s">
        <v>69</v>
      </c>
      <c r="H3" s="68" t="s">
        <v>48</v>
      </c>
      <c r="I3" s="68" t="s">
        <v>94</v>
      </c>
      <c r="J3" s="67" t="s">
        <v>173</v>
      </c>
      <c r="K3" s="68" t="s">
        <v>4</v>
      </c>
      <c r="L3" s="68" t="s">
        <v>81</v>
      </c>
      <c r="M3" s="68" t="s">
        <v>45</v>
      </c>
      <c r="N3" s="96"/>
      <c r="O3" s="67" t="s">
        <v>136</v>
      </c>
      <c r="P3" s="67" t="s">
        <v>33</v>
      </c>
      <c r="Q3" s="67" t="s">
        <v>105</v>
      </c>
      <c r="R3" s="67" t="s">
        <v>13</v>
      </c>
      <c r="S3" s="67" t="s">
        <v>131</v>
      </c>
      <c r="T3" s="67" t="s">
        <v>69</v>
      </c>
      <c r="U3" s="67" t="s">
        <v>48</v>
      </c>
      <c r="V3" s="67" t="s">
        <v>175</v>
      </c>
      <c r="W3" s="19" t="s">
        <v>137</v>
      </c>
      <c r="X3" s="3" t="s">
        <v>81</v>
      </c>
      <c r="Y3" s="5"/>
    </row>
    <row r="4" spans="1:25" ht="11.25" customHeight="1" thickBot="1">
      <c r="A4" s="69" t="s">
        <v>85</v>
      </c>
      <c r="B4" s="70" t="s">
        <v>57</v>
      </c>
      <c r="C4" s="71" t="s">
        <v>27</v>
      </c>
      <c r="D4" s="72" t="s">
        <v>49</v>
      </c>
      <c r="E4" s="72" t="s">
        <v>64</v>
      </c>
      <c r="F4" s="72" t="s">
        <v>93</v>
      </c>
      <c r="G4" s="72" t="s">
        <v>62</v>
      </c>
      <c r="H4" s="72" t="s">
        <v>36</v>
      </c>
      <c r="I4" s="72" t="s">
        <v>50</v>
      </c>
      <c r="J4" s="71" t="s">
        <v>127</v>
      </c>
      <c r="K4" s="72" t="s">
        <v>119</v>
      </c>
      <c r="L4" s="72" t="s">
        <v>84</v>
      </c>
      <c r="M4" s="72" t="s">
        <v>72</v>
      </c>
      <c r="N4" s="73" t="s">
        <v>12</v>
      </c>
      <c r="O4" s="71" t="s">
        <v>106</v>
      </c>
      <c r="P4" s="72" t="s">
        <v>88</v>
      </c>
      <c r="Q4" s="72" t="s">
        <v>58</v>
      </c>
      <c r="R4" s="72" t="s">
        <v>32</v>
      </c>
      <c r="S4" s="72" t="s">
        <v>47</v>
      </c>
      <c r="T4" s="72" t="s">
        <v>15</v>
      </c>
      <c r="U4" s="72" t="s">
        <v>110</v>
      </c>
      <c r="V4" s="71" t="s">
        <v>76</v>
      </c>
      <c r="W4" s="66" t="s">
        <v>99</v>
      </c>
      <c r="X4" s="2" t="s">
        <v>68</v>
      </c>
      <c r="Y4" s="5"/>
    </row>
    <row r="5" spans="1:25" s="18" customFormat="1" ht="30" customHeight="1">
      <c r="A5" s="51" t="s">
        <v>6</v>
      </c>
      <c r="B5" s="52" t="s">
        <v>98</v>
      </c>
      <c r="C5" s="53">
        <f>C7+C10+C13+C18+C20+C22+C24+C26</f>
        <v>55930.7</v>
      </c>
      <c r="D5" s="53" t="s">
        <v>39</v>
      </c>
      <c r="E5" s="53" t="s">
        <v>39</v>
      </c>
      <c r="F5" s="53" t="s">
        <v>39</v>
      </c>
      <c r="G5" s="53" t="s">
        <v>39</v>
      </c>
      <c r="H5" s="53" t="s">
        <v>39</v>
      </c>
      <c r="I5" s="53" t="s">
        <v>39</v>
      </c>
      <c r="J5" s="53">
        <f>J7+J10+J13+J18+J20+J22+J24+J26</f>
        <v>42237.4</v>
      </c>
      <c r="K5" s="53" t="e">
        <f>K7+K10+K13+K18+K20+K22+K24+K26</f>
        <v>#VALUE!</v>
      </c>
      <c r="L5" s="53" t="e">
        <f>L7+L10+L13+L18+L20+L22+L24+L26</f>
        <v>#VALUE!</v>
      </c>
      <c r="M5" s="53" t="e">
        <f>M7+M10+M13+M18+M20+M22+M24+M26</f>
        <v>#VALUE!</v>
      </c>
      <c r="N5" s="53">
        <f>N7+N10+N13+N18+N20+N22+N24+N26</f>
        <v>33475.7</v>
      </c>
      <c r="O5" s="53">
        <f>N5*100/C5</f>
        <v>59.85210269136628</v>
      </c>
      <c r="P5" s="53"/>
      <c r="Q5" s="53"/>
      <c r="R5" s="53"/>
      <c r="S5" s="53"/>
      <c r="T5" s="53"/>
      <c r="U5" s="53"/>
      <c r="V5" s="53">
        <f>N5*100/J5</f>
        <v>79.25606216291722</v>
      </c>
      <c r="W5" s="47" t="s">
        <v>39</v>
      </c>
      <c r="X5" s="48" t="s">
        <v>39</v>
      </c>
      <c r="Y5" s="17"/>
    </row>
    <row r="6" spans="1:25" ht="15.75" customHeight="1">
      <c r="A6" s="39" t="s">
        <v>2</v>
      </c>
      <c r="B6" s="44" t="s">
        <v>30</v>
      </c>
      <c r="C6" s="54" t="s">
        <v>30</v>
      </c>
      <c r="D6" s="54" t="s">
        <v>30</v>
      </c>
      <c r="E6" s="54" t="s">
        <v>30</v>
      </c>
      <c r="F6" s="54" t="s">
        <v>30</v>
      </c>
      <c r="G6" s="54" t="s">
        <v>30</v>
      </c>
      <c r="H6" s="54" t="s">
        <v>30</v>
      </c>
      <c r="I6" s="54" t="s">
        <v>30</v>
      </c>
      <c r="J6" s="54"/>
      <c r="K6" s="54" t="s">
        <v>30</v>
      </c>
      <c r="L6" s="54" t="s">
        <v>30</v>
      </c>
      <c r="M6" s="54" t="s">
        <v>30</v>
      </c>
      <c r="N6" s="54" t="s">
        <v>30</v>
      </c>
      <c r="O6" s="54"/>
      <c r="P6" s="54"/>
      <c r="Q6" s="54"/>
      <c r="R6" s="54"/>
      <c r="S6" s="54"/>
      <c r="T6" s="54"/>
      <c r="U6" s="54"/>
      <c r="V6" s="54"/>
      <c r="W6" s="12" t="s">
        <v>30</v>
      </c>
      <c r="X6" s="9" t="s">
        <v>30</v>
      </c>
      <c r="Y6" s="4"/>
    </row>
    <row r="7" spans="1:25" s="18" customFormat="1" ht="15">
      <c r="A7" s="55" t="s">
        <v>73</v>
      </c>
      <c r="B7" s="56" t="s">
        <v>164</v>
      </c>
      <c r="C7" s="53">
        <f>C8+C9</f>
        <v>1193.9</v>
      </c>
      <c r="D7" s="53" t="s">
        <v>39</v>
      </c>
      <c r="E7" s="53" t="s">
        <v>39</v>
      </c>
      <c r="F7" s="53" t="s">
        <v>39</v>
      </c>
      <c r="G7" s="53" t="s">
        <v>39</v>
      </c>
      <c r="H7" s="53" t="s">
        <v>39</v>
      </c>
      <c r="I7" s="53" t="s">
        <v>39</v>
      </c>
      <c r="J7" s="53">
        <f>J8+J9</f>
        <v>637.4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390.1</v>
      </c>
      <c r="O7" s="53">
        <f aca="true" t="shared" si="0" ref="O7:O25">N7*100/C7</f>
        <v>32.674428344082415</v>
      </c>
      <c r="P7" s="53"/>
      <c r="Q7" s="53"/>
      <c r="R7" s="53"/>
      <c r="S7" s="53"/>
      <c r="T7" s="53"/>
      <c r="U7" s="53"/>
      <c r="V7" s="53">
        <f aca="true" t="shared" si="1" ref="V7:V25">N7*100/J7</f>
        <v>61.201757138374646</v>
      </c>
      <c r="W7" s="47" t="s">
        <v>39</v>
      </c>
      <c r="X7" s="48" t="s">
        <v>39</v>
      </c>
      <c r="Y7" s="17"/>
    </row>
    <row r="8" spans="1:25" ht="15">
      <c r="A8" s="57" t="s">
        <v>52</v>
      </c>
      <c r="B8" s="58" t="s">
        <v>163</v>
      </c>
      <c r="C8" s="59">
        <v>336.5</v>
      </c>
      <c r="D8" s="59" t="s">
        <v>39</v>
      </c>
      <c r="E8" s="59" t="s">
        <v>39</v>
      </c>
      <c r="F8" s="59" t="s">
        <v>39</v>
      </c>
      <c r="G8" s="59" t="s">
        <v>39</v>
      </c>
      <c r="H8" s="59" t="s">
        <v>39</v>
      </c>
      <c r="I8" s="59" t="s">
        <v>39</v>
      </c>
      <c r="J8" s="59">
        <v>0</v>
      </c>
      <c r="K8" s="59" t="s">
        <v>39</v>
      </c>
      <c r="L8" s="59" t="s">
        <v>39</v>
      </c>
      <c r="M8" s="59" t="s">
        <v>39</v>
      </c>
      <c r="N8" s="59">
        <v>0</v>
      </c>
      <c r="O8" s="53" t="s">
        <v>39</v>
      </c>
      <c r="P8" s="59"/>
      <c r="Q8" s="59"/>
      <c r="R8" s="59"/>
      <c r="S8" s="59"/>
      <c r="T8" s="59"/>
      <c r="U8" s="59"/>
      <c r="V8" s="53" t="s">
        <v>39</v>
      </c>
      <c r="W8" s="7" t="s">
        <v>39</v>
      </c>
      <c r="X8" s="15" t="s">
        <v>39</v>
      </c>
      <c r="Y8" s="4"/>
    </row>
    <row r="9" spans="1:25" ht="15">
      <c r="A9" s="57" t="s">
        <v>18</v>
      </c>
      <c r="B9" s="58" t="s">
        <v>162</v>
      </c>
      <c r="C9" s="59">
        <v>857.4</v>
      </c>
      <c r="D9" s="59" t="s">
        <v>39</v>
      </c>
      <c r="E9" s="59" t="s">
        <v>39</v>
      </c>
      <c r="F9" s="59" t="s">
        <v>39</v>
      </c>
      <c r="G9" s="59" t="s">
        <v>39</v>
      </c>
      <c r="H9" s="59" t="s">
        <v>39</v>
      </c>
      <c r="I9" s="59" t="s">
        <v>39</v>
      </c>
      <c r="J9" s="59">
        <v>637.4</v>
      </c>
      <c r="K9" s="59" t="s">
        <v>39</v>
      </c>
      <c r="L9" s="59" t="s">
        <v>39</v>
      </c>
      <c r="M9" s="59" t="s">
        <v>39</v>
      </c>
      <c r="N9" s="59">
        <v>390.1</v>
      </c>
      <c r="O9" s="53">
        <f t="shared" si="0"/>
        <v>45.49801726148822</v>
      </c>
      <c r="P9" s="59"/>
      <c r="Q9" s="59"/>
      <c r="R9" s="59"/>
      <c r="S9" s="59"/>
      <c r="T9" s="59"/>
      <c r="U9" s="59"/>
      <c r="V9" s="53">
        <f t="shared" si="1"/>
        <v>61.201757138374646</v>
      </c>
      <c r="W9" s="7" t="s">
        <v>39</v>
      </c>
      <c r="X9" s="15" t="s">
        <v>39</v>
      </c>
      <c r="Y9" s="4"/>
    </row>
    <row r="10" spans="1:25" s="18" customFormat="1" ht="15">
      <c r="A10" s="55" t="s">
        <v>54</v>
      </c>
      <c r="B10" s="56" t="s">
        <v>161</v>
      </c>
      <c r="C10" s="53">
        <f>C11+C12</f>
        <v>14490.9</v>
      </c>
      <c r="D10" s="53" t="s">
        <v>39</v>
      </c>
      <c r="E10" s="53" t="s">
        <v>39</v>
      </c>
      <c r="F10" s="53" t="s">
        <v>39</v>
      </c>
      <c r="G10" s="53" t="s">
        <v>39</v>
      </c>
      <c r="H10" s="53" t="s">
        <v>39</v>
      </c>
      <c r="I10" s="53" t="s">
        <v>39</v>
      </c>
      <c r="J10" s="53">
        <f>J11+J12</f>
        <v>9077.099999999999</v>
      </c>
      <c r="K10" s="53" t="s">
        <v>39</v>
      </c>
      <c r="L10" s="53" t="s">
        <v>39</v>
      </c>
      <c r="M10" s="53" t="s">
        <v>39</v>
      </c>
      <c r="N10" s="53">
        <f>N11+N12</f>
        <v>6787.799999999999</v>
      </c>
      <c r="O10" s="53">
        <f t="shared" si="0"/>
        <v>46.84181106763555</v>
      </c>
      <c r="P10" s="53" t="s">
        <v>39</v>
      </c>
      <c r="Q10" s="53" t="s">
        <v>39</v>
      </c>
      <c r="R10" s="53" t="s">
        <v>39</v>
      </c>
      <c r="S10" s="53" t="s">
        <v>39</v>
      </c>
      <c r="T10" s="53" t="s">
        <v>39</v>
      </c>
      <c r="U10" s="53"/>
      <c r="V10" s="53">
        <f t="shared" si="1"/>
        <v>74.77938989324784</v>
      </c>
      <c r="W10" s="47" t="s">
        <v>39</v>
      </c>
      <c r="X10" s="48" t="s">
        <v>39</v>
      </c>
      <c r="Y10" s="17"/>
    </row>
    <row r="11" spans="1:25" ht="15">
      <c r="A11" s="57" t="s">
        <v>124</v>
      </c>
      <c r="B11" s="58" t="s">
        <v>160</v>
      </c>
      <c r="C11" s="59">
        <v>3136</v>
      </c>
      <c r="D11" s="59" t="s">
        <v>39</v>
      </c>
      <c r="E11" s="59" t="s">
        <v>39</v>
      </c>
      <c r="F11" s="59" t="s">
        <v>39</v>
      </c>
      <c r="G11" s="59" t="s">
        <v>39</v>
      </c>
      <c r="H11" s="59" t="s">
        <v>39</v>
      </c>
      <c r="I11" s="59" t="s">
        <v>39</v>
      </c>
      <c r="J11" s="59">
        <v>2090.7</v>
      </c>
      <c r="K11" s="59" t="s">
        <v>39</v>
      </c>
      <c r="L11" s="59" t="s">
        <v>39</v>
      </c>
      <c r="M11" s="59" t="s">
        <v>39</v>
      </c>
      <c r="N11" s="59">
        <v>1042.4</v>
      </c>
      <c r="O11" s="53">
        <f t="shared" si="0"/>
        <v>33.23979591836735</v>
      </c>
      <c r="P11" s="59"/>
      <c r="Q11" s="59"/>
      <c r="R11" s="59"/>
      <c r="S11" s="59"/>
      <c r="T11" s="59"/>
      <c r="U11" s="59"/>
      <c r="V11" s="53">
        <f t="shared" si="1"/>
        <v>49.85889893337161</v>
      </c>
      <c r="W11" s="7" t="s">
        <v>39</v>
      </c>
      <c r="X11" s="15" t="s">
        <v>39</v>
      </c>
      <c r="Y11" s="4"/>
    </row>
    <row r="12" spans="1:25" ht="15">
      <c r="A12" s="57" t="s">
        <v>38</v>
      </c>
      <c r="B12" s="58" t="s">
        <v>159</v>
      </c>
      <c r="C12" s="59">
        <v>11354.9</v>
      </c>
      <c r="D12" s="59" t="s">
        <v>39</v>
      </c>
      <c r="E12" s="59" t="s">
        <v>39</v>
      </c>
      <c r="F12" s="59" t="s">
        <v>39</v>
      </c>
      <c r="G12" s="59" t="s">
        <v>39</v>
      </c>
      <c r="H12" s="59" t="s">
        <v>39</v>
      </c>
      <c r="I12" s="59" t="s">
        <v>39</v>
      </c>
      <c r="J12" s="59">
        <v>6986.4</v>
      </c>
      <c r="K12" s="59" t="s">
        <v>39</v>
      </c>
      <c r="L12" s="59" t="s">
        <v>39</v>
      </c>
      <c r="M12" s="59" t="s">
        <v>39</v>
      </c>
      <c r="N12" s="59">
        <v>5745.4</v>
      </c>
      <c r="O12" s="53">
        <f t="shared" si="0"/>
        <v>50.59842006534624</v>
      </c>
      <c r="P12" s="59"/>
      <c r="Q12" s="59"/>
      <c r="R12" s="59"/>
      <c r="S12" s="59"/>
      <c r="T12" s="59"/>
      <c r="U12" s="59"/>
      <c r="V12" s="53">
        <f t="shared" si="1"/>
        <v>82.23691743959694</v>
      </c>
      <c r="W12" s="7" t="s">
        <v>39</v>
      </c>
      <c r="X12" s="15" t="s">
        <v>39</v>
      </c>
      <c r="Y12" s="4"/>
    </row>
    <row r="13" spans="1:25" s="18" customFormat="1" ht="15">
      <c r="A13" s="55" t="s">
        <v>31</v>
      </c>
      <c r="B13" s="56" t="s">
        <v>158</v>
      </c>
      <c r="C13" s="53">
        <f>C14+C15+C16+C17</f>
        <v>27767.3</v>
      </c>
      <c r="D13" s="53" t="s">
        <v>39</v>
      </c>
      <c r="E13" s="53" t="s">
        <v>39</v>
      </c>
      <c r="F13" s="53" t="s">
        <v>39</v>
      </c>
      <c r="G13" s="53" t="s">
        <v>39</v>
      </c>
      <c r="H13" s="53" t="s">
        <v>39</v>
      </c>
      <c r="I13" s="53" t="s">
        <v>39</v>
      </c>
      <c r="J13" s="53">
        <f>J14+J15+J16+J17</f>
        <v>23506.500000000004</v>
      </c>
      <c r="K13" s="53" t="e">
        <f>K14+K15+K16+K17</f>
        <v>#VALUE!</v>
      </c>
      <c r="L13" s="53" t="e">
        <f>L14+L15+L16+L17</f>
        <v>#VALUE!</v>
      </c>
      <c r="M13" s="53" t="e">
        <f>M14+M15+M16+M17</f>
        <v>#VALUE!</v>
      </c>
      <c r="N13" s="53">
        <f>N14+N15+N16+N17</f>
        <v>17361.3</v>
      </c>
      <c r="O13" s="53">
        <f t="shared" si="0"/>
        <v>62.5242641524383</v>
      </c>
      <c r="P13" s="53"/>
      <c r="Q13" s="53"/>
      <c r="R13" s="53"/>
      <c r="S13" s="53"/>
      <c r="T13" s="53"/>
      <c r="U13" s="53"/>
      <c r="V13" s="53">
        <f t="shared" si="1"/>
        <v>73.85744368578902</v>
      </c>
      <c r="W13" s="47" t="s">
        <v>39</v>
      </c>
      <c r="X13" s="48" t="s">
        <v>39</v>
      </c>
      <c r="Y13" s="17"/>
    </row>
    <row r="14" spans="1:25" ht="15">
      <c r="A14" s="57" t="s">
        <v>53</v>
      </c>
      <c r="B14" s="58" t="s">
        <v>157</v>
      </c>
      <c r="C14" s="59">
        <v>12166.5</v>
      </c>
      <c r="D14" s="59" t="s">
        <v>39</v>
      </c>
      <c r="E14" s="59" t="s">
        <v>39</v>
      </c>
      <c r="F14" s="59" t="s">
        <v>39</v>
      </c>
      <c r="G14" s="59" t="s">
        <v>39</v>
      </c>
      <c r="H14" s="59" t="s">
        <v>39</v>
      </c>
      <c r="I14" s="59" t="s">
        <v>39</v>
      </c>
      <c r="J14" s="59">
        <v>11914.1</v>
      </c>
      <c r="K14" s="59" t="s">
        <v>39</v>
      </c>
      <c r="L14" s="59" t="s">
        <v>39</v>
      </c>
      <c r="M14" s="59" t="s">
        <v>39</v>
      </c>
      <c r="N14" s="59">
        <v>8368.8</v>
      </c>
      <c r="O14" s="53">
        <f t="shared" si="0"/>
        <v>68.78559980273701</v>
      </c>
      <c r="P14" s="59"/>
      <c r="Q14" s="59"/>
      <c r="R14" s="59"/>
      <c r="S14" s="59"/>
      <c r="T14" s="59"/>
      <c r="U14" s="59"/>
      <c r="V14" s="53">
        <f t="shared" si="1"/>
        <v>70.24282153079123</v>
      </c>
      <c r="W14" s="7" t="s">
        <v>39</v>
      </c>
      <c r="X14" s="15" t="s">
        <v>39</v>
      </c>
      <c r="Y14" s="4"/>
    </row>
    <row r="15" spans="1:25" ht="15">
      <c r="A15" s="57" t="s">
        <v>67</v>
      </c>
      <c r="B15" s="58" t="s">
        <v>156</v>
      </c>
      <c r="C15" s="59">
        <v>6040.4</v>
      </c>
      <c r="D15" s="59" t="s">
        <v>39</v>
      </c>
      <c r="E15" s="59" t="s">
        <v>39</v>
      </c>
      <c r="F15" s="59" t="s">
        <v>39</v>
      </c>
      <c r="G15" s="59" t="s">
        <v>39</v>
      </c>
      <c r="H15" s="59" t="s">
        <v>39</v>
      </c>
      <c r="I15" s="59" t="s">
        <v>39</v>
      </c>
      <c r="J15" s="59">
        <v>4636.8</v>
      </c>
      <c r="K15" s="59" t="s">
        <v>39</v>
      </c>
      <c r="L15" s="59" t="s">
        <v>39</v>
      </c>
      <c r="M15" s="59" t="s">
        <v>39</v>
      </c>
      <c r="N15" s="59">
        <v>2576.4</v>
      </c>
      <c r="O15" s="53">
        <f t="shared" si="0"/>
        <v>42.65280445003643</v>
      </c>
      <c r="P15" s="59"/>
      <c r="Q15" s="59"/>
      <c r="R15" s="59"/>
      <c r="S15" s="59"/>
      <c r="T15" s="59"/>
      <c r="U15" s="59"/>
      <c r="V15" s="53">
        <f t="shared" si="1"/>
        <v>55.564182194616976</v>
      </c>
      <c r="W15" s="7" t="s">
        <v>39</v>
      </c>
      <c r="X15" s="15" t="s">
        <v>39</v>
      </c>
      <c r="Y15" s="4"/>
    </row>
    <row r="16" spans="1:25" ht="15">
      <c r="A16" s="57" t="s">
        <v>82</v>
      </c>
      <c r="B16" s="58" t="s">
        <v>155</v>
      </c>
      <c r="C16" s="59">
        <v>8613.6</v>
      </c>
      <c r="D16" s="59" t="s">
        <v>39</v>
      </c>
      <c r="E16" s="59" t="s">
        <v>39</v>
      </c>
      <c r="F16" s="59" t="s">
        <v>39</v>
      </c>
      <c r="G16" s="59" t="s">
        <v>39</v>
      </c>
      <c r="H16" s="59" t="s">
        <v>39</v>
      </c>
      <c r="I16" s="59" t="s">
        <v>39</v>
      </c>
      <c r="J16" s="59">
        <v>6203.9</v>
      </c>
      <c r="K16" s="59" t="s">
        <v>39</v>
      </c>
      <c r="L16" s="59" t="s">
        <v>39</v>
      </c>
      <c r="M16" s="59" t="s">
        <v>39</v>
      </c>
      <c r="N16" s="59">
        <v>5693.4</v>
      </c>
      <c r="O16" s="53">
        <f t="shared" si="0"/>
        <v>66.0977988297576</v>
      </c>
      <c r="P16" s="59"/>
      <c r="Q16" s="59"/>
      <c r="R16" s="59"/>
      <c r="S16" s="59"/>
      <c r="T16" s="59"/>
      <c r="U16" s="59"/>
      <c r="V16" s="53">
        <f t="shared" si="1"/>
        <v>91.77130514676253</v>
      </c>
      <c r="W16" s="7" t="s">
        <v>39</v>
      </c>
      <c r="X16" s="15" t="s">
        <v>39</v>
      </c>
      <c r="Y16" s="4"/>
    </row>
    <row r="17" spans="1:25" ht="25.5" customHeight="1">
      <c r="A17" s="57" t="s">
        <v>34</v>
      </c>
      <c r="B17" s="58" t="s">
        <v>154</v>
      </c>
      <c r="C17" s="59">
        <v>946.8</v>
      </c>
      <c r="D17" s="59" t="s">
        <v>39</v>
      </c>
      <c r="E17" s="59" t="s">
        <v>39</v>
      </c>
      <c r="F17" s="59" t="s">
        <v>39</v>
      </c>
      <c r="G17" s="59" t="s">
        <v>39</v>
      </c>
      <c r="H17" s="59" t="s">
        <v>39</v>
      </c>
      <c r="I17" s="59" t="s">
        <v>39</v>
      </c>
      <c r="J17" s="59">
        <v>751.7</v>
      </c>
      <c r="K17" s="59" t="s">
        <v>39</v>
      </c>
      <c r="L17" s="59" t="s">
        <v>39</v>
      </c>
      <c r="M17" s="59" t="s">
        <v>39</v>
      </c>
      <c r="N17" s="59">
        <v>722.7</v>
      </c>
      <c r="O17" s="53">
        <f t="shared" si="0"/>
        <v>76.33079847908746</v>
      </c>
      <c r="P17" s="59"/>
      <c r="Q17" s="59"/>
      <c r="R17" s="59"/>
      <c r="S17" s="59"/>
      <c r="T17" s="59"/>
      <c r="U17" s="59"/>
      <c r="V17" s="53">
        <f t="shared" si="1"/>
        <v>96.14207795663162</v>
      </c>
      <c r="W17" s="7" t="s">
        <v>39</v>
      </c>
      <c r="X17" s="15" t="s">
        <v>39</v>
      </c>
      <c r="Y17" s="4"/>
    </row>
    <row r="18" spans="1:25" s="18" customFormat="1" ht="15">
      <c r="A18" s="55" t="s">
        <v>114</v>
      </c>
      <c r="B18" s="56" t="s">
        <v>153</v>
      </c>
      <c r="C18" s="53">
        <f>C19</f>
        <v>416</v>
      </c>
      <c r="D18" s="53" t="s">
        <v>39</v>
      </c>
      <c r="E18" s="53" t="s">
        <v>39</v>
      </c>
      <c r="F18" s="53" t="s">
        <v>39</v>
      </c>
      <c r="G18" s="53" t="s">
        <v>39</v>
      </c>
      <c r="H18" s="53" t="s">
        <v>39</v>
      </c>
      <c r="I18" s="53" t="s">
        <v>39</v>
      </c>
      <c r="J18" s="53">
        <f>J19</f>
        <v>314</v>
      </c>
      <c r="K18" s="53" t="str">
        <f>K19</f>
        <v>-</v>
      </c>
      <c r="L18" s="53" t="str">
        <f>L19</f>
        <v>-</v>
      </c>
      <c r="M18" s="53" t="str">
        <f>M19</f>
        <v>-</v>
      </c>
      <c r="N18" s="53">
        <f>N19</f>
        <v>275</v>
      </c>
      <c r="O18" s="53">
        <f t="shared" si="0"/>
        <v>66.10576923076923</v>
      </c>
      <c r="P18" s="53"/>
      <c r="Q18" s="53"/>
      <c r="R18" s="53"/>
      <c r="S18" s="53"/>
      <c r="T18" s="53"/>
      <c r="U18" s="53"/>
      <c r="V18" s="53">
        <f t="shared" si="1"/>
        <v>87.57961783439491</v>
      </c>
      <c r="W18" s="47" t="s">
        <v>39</v>
      </c>
      <c r="X18" s="48" t="s">
        <v>39</v>
      </c>
      <c r="Y18" s="17"/>
    </row>
    <row r="19" spans="1:25" ht="25.5" customHeight="1">
      <c r="A19" s="57" t="s">
        <v>70</v>
      </c>
      <c r="B19" s="58" t="s">
        <v>152</v>
      </c>
      <c r="C19" s="59">
        <v>416</v>
      </c>
      <c r="D19" s="59" t="s">
        <v>39</v>
      </c>
      <c r="E19" s="59" t="s">
        <v>39</v>
      </c>
      <c r="F19" s="59" t="s">
        <v>39</v>
      </c>
      <c r="G19" s="59" t="s">
        <v>39</v>
      </c>
      <c r="H19" s="59" t="s">
        <v>39</v>
      </c>
      <c r="I19" s="59" t="s">
        <v>39</v>
      </c>
      <c r="J19" s="59">
        <v>314</v>
      </c>
      <c r="K19" s="59" t="s">
        <v>39</v>
      </c>
      <c r="L19" s="59" t="s">
        <v>39</v>
      </c>
      <c r="M19" s="59" t="s">
        <v>39</v>
      </c>
      <c r="N19" s="59">
        <v>275</v>
      </c>
      <c r="O19" s="53">
        <f t="shared" si="0"/>
        <v>66.10576923076923</v>
      </c>
      <c r="P19" s="59"/>
      <c r="Q19" s="59"/>
      <c r="R19" s="59"/>
      <c r="S19" s="59"/>
      <c r="T19" s="59"/>
      <c r="U19" s="59"/>
      <c r="V19" s="53">
        <f t="shared" si="1"/>
        <v>87.57961783439491</v>
      </c>
      <c r="W19" s="7" t="s">
        <v>39</v>
      </c>
      <c r="X19" s="15" t="s">
        <v>39</v>
      </c>
      <c r="Y19" s="4"/>
    </row>
    <row r="20" spans="1:25" s="18" customFormat="1" ht="15">
      <c r="A20" s="55" t="s">
        <v>108</v>
      </c>
      <c r="B20" s="56" t="s">
        <v>151</v>
      </c>
      <c r="C20" s="53">
        <f>C21</f>
        <v>11056</v>
      </c>
      <c r="D20" s="53" t="s">
        <v>39</v>
      </c>
      <c r="E20" s="53" t="s">
        <v>39</v>
      </c>
      <c r="F20" s="53" t="s">
        <v>39</v>
      </c>
      <c r="G20" s="53" t="s">
        <v>39</v>
      </c>
      <c r="H20" s="53" t="s">
        <v>39</v>
      </c>
      <c r="I20" s="53" t="s">
        <v>39</v>
      </c>
      <c r="J20" s="53">
        <f>J21</f>
        <v>8139.3</v>
      </c>
      <c r="K20" s="53" t="str">
        <f>K21</f>
        <v>-</v>
      </c>
      <c r="L20" s="53" t="str">
        <f>L21</f>
        <v>-</v>
      </c>
      <c r="M20" s="53" t="str">
        <f>M21</f>
        <v>-</v>
      </c>
      <c r="N20" s="53">
        <f>N21</f>
        <v>8139.3</v>
      </c>
      <c r="O20" s="53">
        <f t="shared" si="0"/>
        <v>73.6188494934877</v>
      </c>
      <c r="P20" s="53"/>
      <c r="Q20" s="53"/>
      <c r="R20" s="53"/>
      <c r="S20" s="53"/>
      <c r="T20" s="53"/>
      <c r="U20" s="53"/>
      <c r="V20" s="53">
        <f t="shared" si="1"/>
        <v>100</v>
      </c>
      <c r="W20" s="47" t="s">
        <v>39</v>
      </c>
      <c r="X20" s="48" t="s">
        <v>39</v>
      </c>
      <c r="Y20" s="17"/>
    </row>
    <row r="21" spans="1:25" ht="15">
      <c r="A21" s="57" t="s">
        <v>87</v>
      </c>
      <c r="B21" s="58" t="s">
        <v>150</v>
      </c>
      <c r="C21" s="59">
        <v>11056</v>
      </c>
      <c r="D21" s="59" t="s">
        <v>39</v>
      </c>
      <c r="E21" s="59" t="s">
        <v>39</v>
      </c>
      <c r="F21" s="59" t="s">
        <v>39</v>
      </c>
      <c r="G21" s="59" t="s">
        <v>39</v>
      </c>
      <c r="H21" s="59" t="s">
        <v>39</v>
      </c>
      <c r="I21" s="59" t="s">
        <v>39</v>
      </c>
      <c r="J21" s="59">
        <v>8139.3</v>
      </c>
      <c r="K21" s="59" t="s">
        <v>39</v>
      </c>
      <c r="L21" s="59" t="s">
        <v>39</v>
      </c>
      <c r="M21" s="59" t="s">
        <v>39</v>
      </c>
      <c r="N21" s="59">
        <v>8139.3</v>
      </c>
      <c r="O21" s="53">
        <f t="shared" si="0"/>
        <v>73.6188494934877</v>
      </c>
      <c r="P21" s="59"/>
      <c r="Q21" s="59"/>
      <c r="R21" s="59"/>
      <c r="S21" s="59"/>
      <c r="T21" s="59"/>
      <c r="U21" s="59"/>
      <c r="V21" s="53">
        <f t="shared" si="1"/>
        <v>100</v>
      </c>
      <c r="W21" s="7" t="s">
        <v>39</v>
      </c>
      <c r="X21" s="15" t="s">
        <v>39</v>
      </c>
      <c r="Y21" s="4"/>
    </row>
    <row r="22" spans="1:25" s="18" customFormat="1" ht="15">
      <c r="A22" s="55" t="s">
        <v>24</v>
      </c>
      <c r="B22" s="56" t="s">
        <v>165</v>
      </c>
      <c r="C22" s="53">
        <f>C23</f>
        <v>3</v>
      </c>
      <c r="D22" s="53" t="s">
        <v>39</v>
      </c>
      <c r="E22" s="53" t="s">
        <v>39</v>
      </c>
      <c r="F22" s="53" t="s">
        <v>39</v>
      </c>
      <c r="G22" s="53" t="s">
        <v>39</v>
      </c>
      <c r="H22" s="53" t="s">
        <v>39</v>
      </c>
      <c r="I22" s="53" t="s">
        <v>39</v>
      </c>
      <c r="J22" s="53">
        <f>J23</f>
        <v>3</v>
      </c>
      <c r="K22" s="53" t="str">
        <f>K23</f>
        <v>-</v>
      </c>
      <c r="L22" s="53" t="str">
        <f>L23</f>
        <v>-</v>
      </c>
      <c r="M22" s="53" t="str">
        <f>M23</f>
        <v>-</v>
      </c>
      <c r="N22" s="53">
        <f>N23</f>
        <v>3</v>
      </c>
      <c r="O22" s="53">
        <f t="shared" si="0"/>
        <v>100</v>
      </c>
      <c r="P22" s="53"/>
      <c r="Q22" s="53"/>
      <c r="R22" s="53"/>
      <c r="S22" s="53"/>
      <c r="T22" s="53"/>
      <c r="U22" s="53"/>
      <c r="V22" s="53">
        <f t="shared" si="1"/>
        <v>100</v>
      </c>
      <c r="W22" s="47" t="s">
        <v>39</v>
      </c>
      <c r="X22" s="48" t="s">
        <v>39</v>
      </c>
      <c r="Y22" s="17"/>
    </row>
    <row r="23" spans="1:25" ht="15">
      <c r="A23" s="57" t="s">
        <v>107</v>
      </c>
      <c r="B23" s="58" t="s">
        <v>149</v>
      </c>
      <c r="C23" s="59">
        <v>3</v>
      </c>
      <c r="D23" s="59" t="s">
        <v>39</v>
      </c>
      <c r="E23" s="59" t="s">
        <v>39</v>
      </c>
      <c r="F23" s="59" t="s">
        <v>39</v>
      </c>
      <c r="G23" s="59" t="s">
        <v>39</v>
      </c>
      <c r="H23" s="59" t="s">
        <v>39</v>
      </c>
      <c r="I23" s="59" t="s">
        <v>39</v>
      </c>
      <c r="J23" s="59">
        <v>3</v>
      </c>
      <c r="K23" s="59" t="s">
        <v>39</v>
      </c>
      <c r="L23" s="59" t="s">
        <v>39</v>
      </c>
      <c r="M23" s="59" t="s">
        <v>39</v>
      </c>
      <c r="N23" s="59">
        <v>3</v>
      </c>
      <c r="O23" s="53">
        <f t="shared" si="0"/>
        <v>100</v>
      </c>
      <c r="P23" s="59"/>
      <c r="Q23" s="59"/>
      <c r="R23" s="59"/>
      <c r="S23" s="59"/>
      <c r="T23" s="59"/>
      <c r="U23" s="59"/>
      <c r="V23" s="53">
        <f t="shared" si="1"/>
        <v>100</v>
      </c>
      <c r="W23" s="7" t="s">
        <v>39</v>
      </c>
      <c r="X23" s="15" t="s">
        <v>39</v>
      </c>
      <c r="Y23" s="4"/>
    </row>
    <row r="24" spans="1:25" s="18" customFormat="1" ht="15">
      <c r="A24" s="55" t="s">
        <v>121</v>
      </c>
      <c r="B24" s="56" t="s">
        <v>148</v>
      </c>
      <c r="C24" s="53">
        <f>C25</f>
        <v>603.6</v>
      </c>
      <c r="D24" s="53" t="s">
        <v>39</v>
      </c>
      <c r="E24" s="53" t="s">
        <v>39</v>
      </c>
      <c r="F24" s="53" t="s">
        <v>39</v>
      </c>
      <c r="G24" s="53" t="s">
        <v>39</v>
      </c>
      <c r="H24" s="53" t="s">
        <v>39</v>
      </c>
      <c r="I24" s="53" t="s">
        <v>39</v>
      </c>
      <c r="J24" s="53">
        <f>J25</f>
        <v>560.1</v>
      </c>
      <c r="K24" s="53" t="str">
        <f>K25</f>
        <v>-</v>
      </c>
      <c r="L24" s="53" t="str">
        <f>L25</f>
        <v>-</v>
      </c>
      <c r="M24" s="53" t="str">
        <f>M25</f>
        <v>-</v>
      </c>
      <c r="N24" s="53">
        <f>N25</f>
        <v>519.2</v>
      </c>
      <c r="O24" s="53">
        <f t="shared" si="0"/>
        <v>86.01722995361168</v>
      </c>
      <c r="P24" s="53"/>
      <c r="Q24" s="53"/>
      <c r="R24" s="53"/>
      <c r="S24" s="53"/>
      <c r="T24" s="53"/>
      <c r="U24" s="53"/>
      <c r="V24" s="53">
        <f t="shared" si="1"/>
        <v>92.69773254775934</v>
      </c>
      <c r="W24" s="47" t="s">
        <v>39</v>
      </c>
      <c r="X24" s="48" t="s">
        <v>39</v>
      </c>
      <c r="Y24" s="17"/>
    </row>
    <row r="25" spans="1:25" ht="15">
      <c r="A25" s="57" t="s">
        <v>116</v>
      </c>
      <c r="B25" s="58" t="s">
        <v>147</v>
      </c>
      <c r="C25" s="59">
        <v>603.6</v>
      </c>
      <c r="D25" s="59" t="s">
        <v>39</v>
      </c>
      <c r="E25" s="59" t="s">
        <v>39</v>
      </c>
      <c r="F25" s="59" t="s">
        <v>39</v>
      </c>
      <c r="G25" s="59" t="s">
        <v>39</v>
      </c>
      <c r="H25" s="59" t="s">
        <v>39</v>
      </c>
      <c r="I25" s="59" t="s">
        <v>39</v>
      </c>
      <c r="J25" s="59">
        <v>560.1</v>
      </c>
      <c r="K25" s="59" t="s">
        <v>39</v>
      </c>
      <c r="L25" s="59" t="s">
        <v>39</v>
      </c>
      <c r="M25" s="59" t="s">
        <v>39</v>
      </c>
      <c r="N25" s="59">
        <v>519.2</v>
      </c>
      <c r="O25" s="53">
        <f t="shared" si="0"/>
        <v>86.01722995361168</v>
      </c>
      <c r="P25" s="59"/>
      <c r="Q25" s="59"/>
      <c r="R25" s="59"/>
      <c r="S25" s="59"/>
      <c r="T25" s="59"/>
      <c r="U25" s="59"/>
      <c r="V25" s="53">
        <f t="shared" si="1"/>
        <v>92.69773254775934</v>
      </c>
      <c r="W25" s="7" t="s">
        <v>39</v>
      </c>
      <c r="X25" s="15" t="s">
        <v>39</v>
      </c>
      <c r="Y25" s="4"/>
    </row>
    <row r="26" spans="1:25" s="18" customFormat="1" ht="24.75">
      <c r="A26" s="55" t="s">
        <v>42</v>
      </c>
      <c r="B26" s="56" t="s">
        <v>146</v>
      </c>
      <c r="C26" s="53">
        <f>C27</f>
        <v>400</v>
      </c>
      <c r="D26" s="53" t="s">
        <v>39</v>
      </c>
      <c r="E26" s="53" t="s">
        <v>39</v>
      </c>
      <c r="F26" s="53" t="s">
        <v>39</v>
      </c>
      <c r="G26" s="53" t="s">
        <v>39</v>
      </c>
      <c r="H26" s="53" t="s">
        <v>39</v>
      </c>
      <c r="I26" s="53" t="s">
        <v>39</v>
      </c>
      <c r="J26" s="53">
        <f>J27</f>
        <v>0</v>
      </c>
      <c r="K26" s="53" t="str">
        <f>K27</f>
        <v>-</v>
      </c>
      <c r="L26" s="53" t="str">
        <f>L27</f>
        <v>-</v>
      </c>
      <c r="M26" s="53" t="str">
        <f>M27</f>
        <v>-</v>
      </c>
      <c r="N26" s="53">
        <f>N27</f>
        <v>0</v>
      </c>
      <c r="O26" s="53" t="s">
        <v>39</v>
      </c>
      <c r="P26" s="53"/>
      <c r="Q26" s="53"/>
      <c r="R26" s="53"/>
      <c r="S26" s="53"/>
      <c r="T26" s="53"/>
      <c r="U26" s="53"/>
      <c r="V26" s="53" t="s">
        <v>39</v>
      </c>
      <c r="W26" s="47" t="s">
        <v>39</v>
      </c>
      <c r="X26" s="48" t="s">
        <v>39</v>
      </c>
      <c r="Y26" s="17"/>
    </row>
    <row r="27" spans="1:25" ht="25.5" thickBot="1">
      <c r="A27" s="57" t="s">
        <v>51</v>
      </c>
      <c r="B27" s="58" t="s">
        <v>145</v>
      </c>
      <c r="C27" s="59">
        <v>400</v>
      </c>
      <c r="D27" s="59" t="s">
        <v>39</v>
      </c>
      <c r="E27" s="59" t="s">
        <v>39</v>
      </c>
      <c r="F27" s="59" t="s">
        <v>39</v>
      </c>
      <c r="G27" s="59" t="s">
        <v>39</v>
      </c>
      <c r="H27" s="59" t="s">
        <v>39</v>
      </c>
      <c r="I27" s="59" t="s">
        <v>39</v>
      </c>
      <c r="J27" s="59">
        <v>0</v>
      </c>
      <c r="K27" s="59" t="s">
        <v>39</v>
      </c>
      <c r="L27" s="59" t="s">
        <v>39</v>
      </c>
      <c r="M27" s="59" t="s">
        <v>39</v>
      </c>
      <c r="N27" s="59">
        <v>0</v>
      </c>
      <c r="O27" s="53" t="s">
        <v>39</v>
      </c>
      <c r="P27" s="59"/>
      <c r="Q27" s="59"/>
      <c r="R27" s="59"/>
      <c r="S27" s="59"/>
      <c r="T27" s="59"/>
      <c r="U27" s="59"/>
      <c r="V27" s="53" t="s">
        <v>39</v>
      </c>
      <c r="W27" s="7" t="s">
        <v>39</v>
      </c>
      <c r="X27" s="15" t="s">
        <v>39</v>
      </c>
      <c r="Y27" s="4"/>
    </row>
    <row r="28" spans="1:25" ht="12" customHeight="1" thickBot="1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4"/>
      <c r="X28" s="14"/>
      <c r="Y28" s="11"/>
    </row>
    <row r="29" spans="1:25" s="18" customFormat="1" ht="27.75" customHeight="1" thickBot="1">
      <c r="A29" s="63" t="s">
        <v>23</v>
      </c>
      <c r="B29" s="64" t="s">
        <v>98</v>
      </c>
      <c r="C29" s="65">
        <v>-6847.5</v>
      </c>
      <c r="D29" s="65" t="s">
        <v>39</v>
      </c>
      <c r="E29" s="65" t="s">
        <v>39</v>
      </c>
      <c r="F29" s="65" t="s">
        <v>39</v>
      </c>
      <c r="G29" s="65" t="s">
        <v>39</v>
      </c>
      <c r="H29" s="65" t="s">
        <v>39</v>
      </c>
      <c r="I29" s="65" t="s">
        <v>39</v>
      </c>
      <c r="J29" s="65">
        <v>-9021.2</v>
      </c>
      <c r="K29" s="65" t="s">
        <v>39</v>
      </c>
      <c r="L29" s="65" t="s">
        <v>39</v>
      </c>
      <c r="M29" s="65" t="s">
        <v>39</v>
      </c>
      <c r="N29" s="65">
        <v>-5726.6</v>
      </c>
      <c r="O29" s="65" t="s">
        <v>39</v>
      </c>
      <c r="P29" s="65"/>
      <c r="Q29" s="65"/>
      <c r="R29" s="65"/>
      <c r="S29" s="65"/>
      <c r="T29" s="65"/>
      <c r="U29" s="65"/>
      <c r="V29" s="65" t="s">
        <v>39</v>
      </c>
      <c r="W29" s="49" t="s">
        <v>39</v>
      </c>
      <c r="X29" s="50" t="s">
        <v>39</v>
      </c>
      <c r="Y29" s="17"/>
    </row>
    <row r="30" spans="1:25" ht="15" hidden="1">
      <c r="A30" s="1"/>
      <c r="B30" s="13"/>
      <c r="C30" s="6"/>
      <c r="D30" s="6" t="s">
        <v>96</v>
      </c>
      <c r="E30" s="6" t="s">
        <v>96</v>
      </c>
      <c r="F30" s="6" t="s">
        <v>96</v>
      </c>
      <c r="G30" s="6" t="s">
        <v>96</v>
      </c>
      <c r="H30" s="6" t="s">
        <v>96</v>
      </c>
      <c r="I30" s="6" t="s">
        <v>96</v>
      </c>
      <c r="J30" s="6"/>
      <c r="K30" s="6" t="s">
        <v>96</v>
      </c>
      <c r="L30" s="6" t="s">
        <v>96</v>
      </c>
      <c r="M30" s="6" t="s">
        <v>96</v>
      </c>
      <c r="N30" s="6"/>
      <c r="O30" s="6"/>
      <c r="P30" s="6" t="s">
        <v>96</v>
      </c>
      <c r="Q30" s="6" t="s">
        <v>96</v>
      </c>
      <c r="R30" s="6" t="s">
        <v>96</v>
      </c>
      <c r="S30" s="6" t="s">
        <v>96</v>
      </c>
      <c r="T30" s="6" t="s">
        <v>96</v>
      </c>
      <c r="U30" s="6" t="s">
        <v>96</v>
      </c>
      <c r="V30" s="6"/>
      <c r="W30" s="6" t="s">
        <v>96</v>
      </c>
      <c r="X30" s="6" t="s">
        <v>96</v>
      </c>
      <c r="Y30" s="11" t="s">
        <v>90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  <headerFooter>
    <oddFooter>&amp;R&amp;D&amp;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2016-10-19T05:38:05Z</cp:lastPrinted>
  <dcterms:created xsi:type="dcterms:W3CDTF">2016-04-14T13:49:20Z</dcterms:created>
  <dcterms:modified xsi:type="dcterms:W3CDTF">2016-10-19T05:38:10Z</dcterms:modified>
  <cp:category/>
  <cp:version/>
  <cp:contentType/>
  <cp:contentStatus/>
</cp:coreProperties>
</file>